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6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E:\Lamar\Lamar Website\Travel\"/>
    </mc:Choice>
  </mc:AlternateContent>
  <xr:revisionPtr revIDLastSave="0" documentId="8_{31F0C062-8B24-473C-BAEF-EAD714276274}" xr6:coauthVersionLast="45" xr6:coauthVersionMax="45" xr10:uidLastSave="{00000000-0000-0000-0000-000000000000}"/>
  <workbookProtection workbookPassword="9DBB" lockStructure="1"/>
  <bookViews>
    <workbookView xWindow="38280" yWindow="-120" windowWidth="38640" windowHeight="21240" tabRatio="646" activeTab="1" xr2:uid="{00000000-000D-0000-FFFF-FFFF00000000}"/>
  </bookViews>
  <sheets>
    <sheet name="FYI" sheetId="1" r:id="rId1"/>
    <sheet name="FRONTPG1" sheetId="2" r:id="rId2"/>
    <sheet name="FRONTPG2" sheetId="3" r:id="rId3"/>
    <sheet name="BACKPG1 " sheetId="4" r:id="rId4"/>
    <sheet name="BACKPG2" sheetId="5" r:id="rId5"/>
    <sheet name="BACKPG3" sheetId="6" r:id="rId6"/>
  </sheets>
  <definedNames>
    <definedName name="BPTOTL1" localSheetId="3">'BACKPG1 '!$AA$64</definedName>
    <definedName name="BPTOTL1">#REF!</definedName>
    <definedName name="BPTOTL2" localSheetId="5">BACKPG3!#REF!</definedName>
    <definedName name="BPTOTL2">BACKPG2!#REF!</definedName>
    <definedName name="check">#REF!</definedName>
    <definedName name="cobj_tot">FRONTPG1!$AE$72</definedName>
    <definedName name="code">#REF!</definedName>
    <definedName name="_xlnm.Criteria" localSheetId="3">'BACKPG1 '!$N$62</definedName>
    <definedName name="_xlnm.Criteria">#REF!</definedName>
    <definedName name="_xlnm.Database" localSheetId="3">'BACKPG1 '!$N$62</definedName>
    <definedName name="_xlnm.Database">#REF!</definedName>
    <definedName name="FAR">#REF!</definedName>
    <definedName name="FARES">#REF!</definedName>
    <definedName name="FRONT_TL">FRONTPG1!$AG$70</definedName>
    <definedName name="FRONTP1">FRONTPG1!$Y$70</definedName>
    <definedName name="FRONTP2">FRONTPG2!$AG$66</definedName>
    <definedName name="GAL">#REF!</definedName>
    <definedName name="GALV">#REF!</definedName>
    <definedName name="index">#REF!</definedName>
    <definedName name="MEA">#REF!</definedName>
    <definedName name="MEALS">#REF!</definedName>
    <definedName name="MIL">#REF!</definedName>
    <definedName name="MILES">#REF!</definedName>
    <definedName name="OTH">#REF!</definedName>
    <definedName name="OTHER">#REF!</definedName>
    <definedName name="_xlnm.Print_Area" localSheetId="3">'BACKPG1 '!$A$1:$T$65</definedName>
    <definedName name="_xlnm.Print_Area" localSheetId="4">BACKPG2!$A$1:$M$59</definedName>
    <definedName name="_xlnm.Print_Area" localSheetId="5">BACKPG3!$A$1:$M$59</definedName>
    <definedName name="_xlnm.Print_Area" localSheetId="1">FRONTPG1!$A$1:$AK$66</definedName>
    <definedName name="_xlnm.Print_Area" localSheetId="2">FRONTPG2!$A$1:$AK$63</definedName>
    <definedName name="_xlnm.Print_Area" localSheetId="0">FYI!$A$1:$B$44</definedName>
    <definedName name="STA">#REF!</definedName>
    <definedName name="STATE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" i="4" l="1"/>
  <c r="AC9" i="4"/>
  <c r="AE9" i="4" s="1"/>
  <c r="M9" i="4" s="1"/>
  <c r="AD9" i="4"/>
  <c r="AC10" i="4"/>
  <c r="AD10" i="4"/>
  <c r="AC11" i="4"/>
  <c r="AD11" i="4"/>
  <c r="AC12" i="4"/>
  <c r="AD12" i="4"/>
  <c r="AC13" i="4"/>
  <c r="AD13" i="4"/>
  <c r="AC14" i="4"/>
  <c r="AD14" i="4"/>
  <c r="AC15" i="4"/>
  <c r="AE15" i="4" s="1"/>
  <c r="M15" i="4" s="1"/>
  <c r="AD15" i="4"/>
  <c r="AC16" i="4"/>
  <c r="AE16" i="4" s="1"/>
  <c r="M16" i="4" s="1"/>
  <c r="AD16" i="4"/>
  <c r="AC17" i="4"/>
  <c r="AD17" i="4"/>
  <c r="AC18" i="4"/>
  <c r="AE18" i="4" s="1"/>
  <c r="M18" i="4" s="1"/>
  <c r="AD18" i="4"/>
  <c r="AC19" i="4"/>
  <c r="AD19" i="4"/>
  <c r="AC20" i="4"/>
  <c r="AD20" i="4"/>
  <c r="AC21" i="4"/>
  <c r="AD21" i="4"/>
  <c r="AC22" i="4"/>
  <c r="AD22" i="4"/>
  <c r="AD8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Z45" i="4"/>
  <c r="Z46" i="4"/>
  <c r="Z47" i="4"/>
  <c r="Z48" i="4"/>
  <c r="Z49" i="4"/>
  <c r="Z50" i="4"/>
  <c r="Y45" i="4"/>
  <c r="Y46" i="4"/>
  <c r="Y47" i="4"/>
  <c r="Y48" i="4"/>
  <c r="Y49" i="4"/>
  <c r="Y50" i="4"/>
  <c r="Z44" i="4"/>
  <c r="Y44" i="4"/>
  <c r="Q64" i="4"/>
  <c r="R9" i="4"/>
  <c r="R30" i="4"/>
  <c r="R31" i="4"/>
  <c r="R32" i="4"/>
  <c r="R33" i="4"/>
  <c r="R34" i="4"/>
  <c r="R35" i="4"/>
  <c r="R36" i="4"/>
  <c r="R37" i="4"/>
  <c r="R38" i="4"/>
  <c r="R39" i="4"/>
  <c r="M31" i="4"/>
  <c r="M30" i="4"/>
  <c r="M32" i="4"/>
  <c r="M33" i="4"/>
  <c r="M34" i="4"/>
  <c r="M35" i="4"/>
  <c r="M36" i="4"/>
  <c r="M37" i="4"/>
  <c r="M38" i="4"/>
  <c r="M39" i="4"/>
  <c r="J40" i="4"/>
  <c r="R8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J23" i="4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P9" i="5"/>
  <c r="O9" i="5"/>
  <c r="P8" i="5"/>
  <c r="O8" i="5"/>
  <c r="J59" i="5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P9" i="6"/>
  <c r="O9" i="6"/>
  <c r="P8" i="6"/>
  <c r="O8" i="6"/>
  <c r="J59" i="6"/>
  <c r="A27" i="2"/>
  <c r="A34" i="2"/>
  <c r="A20" i="2"/>
  <c r="AF44" i="2"/>
  <c r="AF51" i="2"/>
  <c r="Y70" i="2"/>
  <c r="AE72" i="2" s="1"/>
  <c r="AG66" i="3"/>
  <c r="A59" i="3"/>
  <c r="A52" i="3"/>
  <c r="A45" i="3"/>
  <c r="A38" i="3"/>
  <c r="A31" i="3"/>
  <c r="A24" i="3"/>
  <c r="A17" i="3"/>
  <c r="A10" i="3"/>
  <c r="AC7" i="3"/>
  <c r="AG7" i="3"/>
  <c r="AE13" i="4" l="1"/>
  <c r="M13" i="4" s="1"/>
  <c r="AE17" i="4"/>
  <c r="M17" i="4" s="1"/>
  <c r="AE12" i="4"/>
  <c r="M12" i="4" s="1"/>
  <c r="S40" i="4"/>
  <c r="AE20" i="4"/>
  <c r="M20" i="4" s="1"/>
  <c r="AE21" i="4"/>
  <c r="M21" i="4" s="1"/>
  <c r="V64" i="4"/>
  <c r="AE11" i="4"/>
  <c r="M11" i="4" s="1"/>
  <c r="W64" i="4"/>
  <c r="AE22" i="4"/>
  <c r="M22" i="4" s="1"/>
  <c r="AE19" i="4"/>
  <c r="M19" i="4" s="1"/>
  <c r="S23" i="4"/>
  <c r="AE14" i="4"/>
  <c r="M14" i="4" s="1"/>
  <c r="P59" i="6"/>
  <c r="P59" i="5"/>
  <c r="AE10" i="4"/>
  <c r="M10" i="4" s="1"/>
  <c r="O59" i="5"/>
  <c r="O59" i="6"/>
  <c r="N40" i="4"/>
  <c r="AE8" i="4"/>
  <c r="M8" i="4" s="1"/>
  <c r="AF53" i="2"/>
  <c r="I52" i="2" l="1"/>
  <c r="AF52" i="2" s="1"/>
  <c r="N23" i="4"/>
  <c r="AF46" i="2" s="1"/>
  <c r="I45" i="2"/>
  <c r="AF45" i="2" s="1"/>
  <c r="AF58" i="2" l="1"/>
  <c r="AA10" i="2" s="1"/>
  <c r="AG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Moreno</author>
    <author>dmor456r</author>
  </authors>
  <commentList>
    <comment ref="G10" authorId="0" shapeId="0" xr:uid="{00000000-0006-0000-0100-000001000000}">
      <text>
        <r>
          <rPr>
            <sz val="8"/>
            <color indexed="81"/>
            <rFont val="Tahoma"/>
          </rPr>
          <t xml:space="preserve">Enter as </t>
        </r>
        <r>
          <rPr>
            <b/>
            <sz val="8"/>
            <color indexed="81"/>
            <rFont val="Tahoma"/>
            <family val="2"/>
          </rPr>
          <t>MMDDYY</t>
        </r>
        <r>
          <rPr>
            <sz val="8"/>
            <color indexed="81"/>
            <rFont val="Tahoma"/>
          </rPr>
          <t xml:space="preserve">
</t>
        </r>
      </text>
    </comment>
    <comment ref="M10" authorId="0" shapeId="0" xr:uid="{00000000-0006-0000-0100-000002000000}">
      <text>
        <r>
          <rPr>
            <sz val="8"/>
            <color indexed="81"/>
            <rFont val="Tahoma"/>
            <family val="2"/>
          </rPr>
          <t>Enter as</t>
        </r>
        <r>
          <rPr>
            <b/>
            <sz val="8"/>
            <color indexed="81"/>
            <rFont val="Tahoma"/>
          </rPr>
          <t xml:space="preserve"> MMDDYY</t>
        </r>
        <r>
          <rPr>
            <sz val="8"/>
            <color indexed="81"/>
            <rFont val="Tahoma"/>
          </rPr>
          <t xml:space="preserve">
</t>
        </r>
      </text>
    </comment>
    <comment ref="AA10" authorId="1" shapeId="0" xr:uid="{00000000-0006-0000-0100-000003000000}">
      <text>
        <r>
          <rPr>
            <sz val="8"/>
            <color indexed="81"/>
            <rFont val="Tahoma"/>
          </rPr>
          <t xml:space="preserve">Total from cell "AF58".
</t>
        </r>
      </text>
    </comment>
    <comment ref="I45" authorId="0" shapeId="0" xr:uid="{00000000-0006-0000-0100-000004000000}">
      <text>
        <r>
          <rPr>
            <sz val="8"/>
            <color indexed="81"/>
            <rFont val="Tahoma"/>
            <family val="2"/>
          </rPr>
          <t>Mileage linked from total of V64 of BACKPG1 and O59 of BACKPG2, based on "I" indicator of TYPE of travel.</t>
        </r>
      </text>
    </comment>
    <comment ref="I52" authorId="0" shapeId="0" xr:uid="{00000000-0006-0000-0100-000005000000}">
      <text>
        <r>
          <rPr>
            <sz val="8"/>
            <color indexed="81"/>
            <rFont val="Tahoma"/>
            <family val="2"/>
          </rPr>
          <t>Mileage linked from</t>
        </r>
        <r>
          <rPr>
            <b/>
            <sz val="8"/>
            <color indexed="81"/>
            <rFont val="Tahoma"/>
          </rPr>
          <t xml:space="preserve"> </t>
        </r>
        <r>
          <rPr>
            <sz val="8"/>
            <color indexed="81"/>
            <rFont val="Tahoma"/>
            <family val="2"/>
          </rPr>
          <t>total of W64 of BACKPG1 and P59 of BACKPG2, based on "O" indicator of TYPE of travel.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Moreno</author>
    <author>dmor456r</author>
  </authors>
  <commentList>
    <comment ref="N4" authorId="0" shapeId="0" xr:uid="{00000000-0006-0000-0300-000001000000}">
      <text>
        <r>
          <rPr>
            <b/>
            <sz val="8"/>
            <color indexed="81"/>
            <rFont val="Tahoma"/>
          </rPr>
          <t>Total Amount can NOT exceed $110.00:
Meals &lt;=$30
Lodging &lt;=$80</t>
        </r>
        <r>
          <rPr>
            <sz val="8"/>
            <color indexed="81"/>
            <rFont val="Tahoma"/>
          </rPr>
          <t xml:space="preserve">
</t>
        </r>
      </text>
    </comment>
    <comment ref="A7" authorId="1" shapeId="0" xr:uid="{00000000-0006-0000-0300-000002000000}">
      <text>
        <r>
          <rPr>
            <sz val="8"/>
            <color indexed="81"/>
            <rFont val="Tahoma"/>
          </rPr>
          <t>Enter "mmddyy".</t>
        </r>
      </text>
    </comment>
    <comment ref="D7" authorId="1" shapeId="0" xr:uid="{00000000-0006-0000-0300-000003000000}">
      <text>
        <r>
          <rPr>
            <sz val="8"/>
            <color indexed="81"/>
            <rFont val="Tahoma"/>
          </rPr>
          <t xml:space="preserve">
Enter "A" or "P".
</t>
        </r>
      </text>
    </comment>
    <comment ref="E7" authorId="1" shapeId="0" xr:uid="{00000000-0006-0000-0300-000004000000}">
      <text>
        <r>
          <rPr>
            <sz val="8"/>
            <color indexed="81"/>
            <rFont val="Tahoma"/>
          </rPr>
          <t>Enter "mmddyy".</t>
        </r>
      </text>
    </comment>
    <comment ref="H7" authorId="1" shapeId="0" xr:uid="{00000000-0006-0000-0300-000005000000}">
      <text>
        <r>
          <rPr>
            <sz val="8"/>
            <color indexed="81"/>
            <rFont val="Tahoma"/>
          </rPr>
          <t>Enter "A" or "P".</t>
        </r>
      </text>
    </comment>
    <comment ref="M8" authorId="1" shapeId="0" xr:uid="{00000000-0006-0000-0300-000006000000}">
      <text>
        <r>
          <rPr>
            <sz val="8"/>
            <color indexed="81"/>
            <rFont val="Tahoma"/>
          </rPr>
          <t>Total of meals (d) + lodging (e).</t>
        </r>
      </text>
    </comment>
    <comment ref="R8" authorId="1" shapeId="0" xr:uid="{00000000-0006-0000-0300-000007000000}">
      <text>
        <r>
          <rPr>
            <sz val="8"/>
            <color indexed="81"/>
            <rFont val="Tahoma"/>
          </rPr>
          <t>Total of meals (g) + lodging (h).</t>
        </r>
      </text>
    </comment>
    <comment ref="J23" authorId="1" shapeId="0" xr:uid="{00000000-0006-0000-0300-000008000000}">
      <text>
        <r>
          <rPr>
            <sz val="8"/>
            <color indexed="81"/>
            <rFont val="Tahoma"/>
          </rPr>
          <t>Rolls to front page--part  1 of 3 of cell AF46.</t>
        </r>
      </text>
    </comment>
    <comment ref="N23" authorId="1" shapeId="0" xr:uid="{00000000-0006-0000-0300-000009000000}">
      <text>
        <r>
          <rPr>
            <sz val="8"/>
            <color indexed="81"/>
            <rFont val="Tahoma"/>
          </rPr>
          <t>Rolls to front page--part 2 of 3 of cell AF46.</t>
        </r>
      </text>
    </comment>
    <comment ref="S23" authorId="1" shapeId="0" xr:uid="{00000000-0006-0000-0300-00000A000000}">
      <text>
        <r>
          <rPr>
            <sz val="8"/>
            <color indexed="81"/>
            <rFont val="Tahoma"/>
          </rPr>
          <t>Rolls to front page--part 3 of 3 of cell AF46.</t>
        </r>
      </text>
    </comment>
    <comment ref="A29" authorId="1" shapeId="0" xr:uid="{00000000-0006-0000-0300-00000B000000}">
      <text>
        <r>
          <rPr>
            <sz val="8"/>
            <color indexed="81"/>
            <rFont val="Tahoma"/>
          </rPr>
          <t>Enter "mmddyy".</t>
        </r>
      </text>
    </comment>
    <comment ref="D29" authorId="1" shapeId="0" xr:uid="{00000000-0006-0000-0300-00000C000000}">
      <text>
        <r>
          <rPr>
            <sz val="8"/>
            <color indexed="81"/>
            <rFont val="Tahoma"/>
          </rPr>
          <t>Enter "A" or "P".</t>
        </r>
      </text>
    </comment>
    <comment ref="E29" authorId="1" shapeId="0" xr:uid="{00000000-0006-0000-0300-00000D000000}">
      <text>
        <r>
          <rPr>
            <sz val="8"/>
            <color indexed="81"/>
            <rFont val="Tahoma"/>
          </rPr>
          <t>Enter "mmddyy".</t>
        </r>
      </text>
    </comment>
    <comment ref="H29" authorId="1" shapeId="0" xr:uid="{00000000-0006-0000-0300-00000E000000}">
      <text>
        <r>
          <rPr>
            <sz val="8"/>
            <color indexed="81"/>
            <rFont val="Tahoma"/>
          </rPr>
          <t>Enter "A" or "P".</t>
        </r>
      </text>
    </comment>
    <comment ref="M30" authorId="1" shapeId="0" xr:uid="{00000000-0006-0000-0300-00000F000000}">
      <text>
        <r>
          <rPr>
            <b/>
            <sz val="8"/>
            <color indexed="81"/>
            <rFont val="Tahoma"/>
          </rPr>
          <t>dmor456r:</t>
        </r>
        <r>
          <rPr>
            <sz val="8"/>
            <color indexed="81"/>
            <rFont val="Tahoma"/>
          </rPr>
          <t xml:space="preserve">
Total of meals (p) + lodging (q).</t>
        </r>
      </text>
    </comment>
    <comment ref="R30" authorId="1" shapeId="0" xr:uid="{00000000-0006-0000-0300-000010000000}">
      <text>
        <r>
          <rPr>
            <b/>
            <sz val="8"/>
            <color indexed="81"/>
            <rFont val="Tahoma"/>
          </rPr>
          <t>dmor456r:</t>
        </r>
        <r>
          <rPr>
            <sz val="8"/>
            <color indexed="81"/>
            <rFont val="Tahoma"/>
          </rPr>
          <t xml:space="preserve">
Total of meals (s) + lodging (t).</t>
        </r>
      </text>
    </comment>
    <comment ref="J40" authorId="1" shapeId="0" xr:uid="{00000000-0006-0000-0300-000011000000}">
      <text>
        <r>
          <rPr>
            <sz val="8"/>
            <color indexed="81"/>
            <rFont val="Tahoma"/>
          </rPr>
          <t>Rolls to FRONTPG1, part 1 of 3 of cell "AF53".</t>
        </r>
      </text>
    </comment>
    <comment ref="N40" authorId="1" shapeId="0" xr:uid="{00000000-0006-0000-0300-000012000000}">
      <text>
        <r>
          <rPr>
            <sz val="8"/>
            <color indexed="81"/>
            <rFont val="Tahoma"/>
          </rPr>
          <t>Rolls to FRONTPG1, part 2 of 3 of cell "AF53".</t>
        </r>
      </text>
    </comment>
    <comment ref="T40" authorId="1" shapeId="0" xr:uid="{00000000-0006-0000-0300-000013000000}">
      <text>
        <r>
          <rPr>
            <sz val="8"/>
            <color indexed="81"/>
            <rFont val="Tahoma"/>
          </rPr>
          <t>Rolls to FRONTPG1, part 3 of 3 of cell "AF53".</t>
        </r>
      </text>
    </comment>
    <comment ref="A46" authorId="1" shapeId="0" xr:uid="{00000000-0006-0000-0300-000014000000}">
      <text>
        <r>
          <rPr>
            <sz val="8"/>
            <color indexed="81"/>
            <rFont val="Tahoma"/>
          </rPr>
          <t xml:space="preserve">Enter as "mmddyy". </t>
        </r>
      </text>
    </comment>
    <comment ref="C46" authorId="1" shapeId="0" xr:uid="{00000000-0006-0000-0300-000015000000}">
      <text>
        <r>
          <rPr>
            <sz val="8"/>
            <color indexed="81"/>
            <rFont val="Tahoma"/>
          </rPr>
          <t>Can not copy/paste this area or Insert rows.</t>
        </r>
      </text>
    </comment>
    <comment ref="Q46" authorId="1" shapeId="0" xr:uid="{00000000-0006-0000-0300-000016000000}">
      <text>
        <r>
          <rPr>
            <sz val="8"/>
            <color indexed="81"/>
            <rFont val="Tahoma"/>
          </rPr>
          <t>Backspace or delete to remove.  Do NOT hit space bar.</t>
        </r>
      </text>
    </comment>
    <comment ref="Q64" authorId="1" shapeId="0" xr:uid="{00000000-0006-0000-0300-000017000000}">
      <text>
        <r>
          <rPr>
            <sz val="8"/>
            <color indexed="81"/>
            <rFont val="Tahoma"/>
          </rPr>
          <t>Adds total mileage and separates according to "I" or "O" indicator.</t>
        </r>
      </text>
    </comment>
    <comment ref="V64" authorId="1" shapeId="0" xr:uid="{00000000-0006-0000-0300-000018000000}">
      <text>
        <r>
          <rPr>
            <sz val="8"/>
            <color indexed="81"/>
            <rFont val="Tahoma"/>
          </rPr>
          <t>Total carries forward to FRONTPG1 of cell "I45".</t>
        </r>
      </text>
    </comment>
    <comment ref="W64" authorId="1" shapeId="0" xr:uid="{00000000-0006-0000-0300-000019000000}">
      <text>
        <r>
          <rPr>
            <sz val="8"/>
            <color indexed="81"/>
            <rFont val="Tahoma"/>
          </rPr>
          <t>Total carries forward to FRONTPG1 of cell "I52".</t>
        </r>
      </text>
    </comment>
  </commentList>
</comments>
</file>

<file path=xl/sharedStrings.xml><?xml version="1.0" encoding="utf-8"?>
<sst xmlns="http://schemas.openxmlformats.org/spreadsheetml/2006/main" count="429" uniqueCount="197">
  <si>
    <t>This is a brief overview of the features for this on-line travel document.</t>
  </si>
  <si>
    <t>bottom of this file to move from sheet to sheet.</t>
  </si>
  <si>
    <t>An error message "Locked cells can not be changed." will appear when you try to make entries</t>
  </si>
  <si>
    <t>in reserved fields.</t>
  </si>
  <si>
    <r>
      <t xml:space="preserve">PRINT </t>
    </r>
    <r>
      <rPr>
        <i/>
        <sz val="11"/>
        <rFont val="Arial"/>
        <family val="2"/>
      </rPr>
      <t>(This is to ensure the voucher prints on one page--different for MACs and PCs</t>
    </r>
  </si>
  <si>
    <t>Please go to File (on the menu bar), Page Setup, Select "Page" tab, select "Fit to" 1 page.</t>
  </si>
  <si>
    <t>Field</t>
  </si>
  <si>
    <t>Description</t>
  </si>
  <si>
    <t>Date</t>
  </si>
  <si>
    <r>
      <t xml:space="preserve">Please enter as </t>
    </r>
    <r>
      <rPr>
        <b/>
        <sz val="10"/>
        <rFont val="Arial"/>
      </rPr>
      <t>mmddyy</t>
    </r>
    <r>
      <rPr>
        <sz val="10"/>
        <rFont val="Arial"/>
      </rPr>
      <t>; result will be mm-dd-yy (ex: 040498 = 04-04-98)</t>
    </r>
  </si>
  <si>
    <t>Document amount</t>
  </si>
  <si>
    <t>Document amount will populate from the totals in the distribution items (line 56).</t>
  </si>
  <si>
    <t>Doc agency</t>
  </si>
  <si>
    <t>Will automatically link to the continuation sheet.</t>
  </si>
  <si>
    <t>Current document #</t>
  </si>
  <si>
    <t>PIN</t>
  </si>
  <si>
    <r>
      <t xml:space="preserve">Broken down to </t>
    </r>
    <r>
      <rPr>
        <b/>
        <sz val="10"/>
        <rFont val="Arial"/>
      </rPr>
      <t>two fields</t>
    </r>
    <r>
      <rPr>
        <sz val="10"/>
        <rFont val="Arial"/>
      </rPr>
      <t>, eleven digit ID number and three digit mail code.</t>
    </r>
  </si>
  <si>
    <t>SFX</t>
  </si>
  <si>
    <t>Will generate suffix number.</t>
  </si>
  <si>
    <t>Pmt Due Date</t>
  </si>
  <si>
    <t>Fares, Public transportation</t>
  </si>
  <si>
    <t>Will add Taxi, Air Fare and Rental Car amounts</t>
  </si>
  <si>
    <t>Personal car mileage</t>
  </si>
  <si>
    <t xml:space="preserve">Miles </t>
  </si>
  <si>
    <t>Rate set by Legislature</t>
  </si>
  <si>
    <t>Meals and Lodging</t>
  </si>
  <si>
    <t>Will generate amounts from BACKPG1 sheet</t>
  </si>
  <si>
    <t>Parking</t>
  </si>
  <si>
    <t>Must enter amount in the "Amount" column</t>
  </si>
  <si>
    <t>Text or comments</t>
  </si>
  <si>
    <r>
      <t xml:space="preserve">Does not "autowrap", </t>
    </r>
    <r>
      <rPr>
        <b/>
        <sz val="10"/>
        <rFont val="Arial"/>
      </rPr>
      <t>must manually return</t>
    </r>
    <r>
      <rPr>
        <sz val="10"/>
        <rFont val="Arial"/>
      </rPr>
      <t xml:space="preserve"> to continue to next line.</t>
    </r>
  </si>
  <si>
    <t>Incidental expenses    (in-state)</t>
  </si>
  <si>
    <t xml:space="preserve"> MUST BE ENTERED ON SEPARATE LINES</t>
  </si>
  <si>
    <t>7105 - All local hotel tax and other incidental taxes.</t>
  </si>
  <si>
    <t>7136 - State hotel tax inside city limits of Galveston.</t>
  </si>
  <si>
    <t>Incidental expenses (out-of-state)</t>
  </si>
  <si>
    <t>7115 - All local hotel tax and other incidental taxes.</t>
  </si>
  <si>
    <t>Phone Number</t>
  </si>
  <si>
    <t>Enter as a 10 digit number, will result as (###)###-####</t>
  </si>
  <si>
    <t>Please make sure all entries are complete and accurate before submitting.</t>
  </si>
  <si>
    <t xml:space="preserve">For all suggestions or problems, please contact Expenditure Research &amp; Assistance </t>
  </si>
  <si>
    <t>Section @ 475-0966.</t>
  </si>
  <si>
    <t>Comptroller</t>
  </si>
  <si>
    <t xml:space="preserve">of Public </t>
  </si>
  <si>
    <t>73-174</t>
  </si>
  <si>
    <t>Accounts</t>
  </si>
  <si>
    <t>Form</t>
  </si>
  <si>
    <t>TRAVEL VOUCHER / FORM</t>
  </si>
  <si>
    <t>Page</t>
  </si>
  <si>
    <t>of</t>
  </si>
  <si>
    <t>1. Archive reference number</t>
  </si>
  <si>
    <t>2. Agency number</t>
  </si>
  <si>
    <t>3. Agency Name</t>
  </si>
  <si>
    <t>4. Current document number</t>
  </si>
  <si>
    <r>
      <t xml:space="preserve">5. Effective date </t>
    </r>
    <r>
      <rPr>
        <i/>
        <sz val="5"/>
        <rFont val="MS Sans Serif"/>
        <family val="2"/>
      </rPr>
      <t>(Agency use)</t>
    </r>
  </si>
  <si>
    <r>
      <t xml:space="preserve">6. Doc date </t>
    </r>
    <r>
      <rPr>
        <i/>
        <sz val="6"/>
        <rFont val="MS Sans Serif"/>
      </rPr>
      <t>(First date of travel</t>
    </r>
    <r>
      <rPr>
        <sz val="6"/>
        <rFont val="MS Sans Serif"/>
      </rPr>
      <t>)</t>
    </r>
  </si>
  <si>
    <t>7. DOC agency</t>
  </si>
  <si>
    <t>8. FY</t>
  </si>
  <si>
    <t>9. Document amount</t>
  </si>
  <si>
    <t>10. Pay to:</t>
  </si>
  <si>
    <t>11. Title</t>
  </si>
  <si>
    <t>12. Designated headquarters</t>
  </si>
  <si>
    <t>13. Texas identification number</t>
  </si>
  <si>
    <t>14. I am an "appointed officer" and certify that all documentation required to be filed with the Texas Ethics Commission has been filed.</t>
  </si>
  <si>
    <t>sign</t>
  </si>
  <si>
    <t>here</t>
  </si>
  <si>
    <t>15. SFX</t>
  </si>
  <si>
    <t>APPN</t>
  </si>
  <si>
    <t>TC</t>
  </si>
  <si>
    <t>FUND</t>
  </si>
  <si>
    <t>PCA</t>
  </si>
  <si>
    <t>AY</t>
  </si>
  <si>
    <t>COBJ</t>
  </si>
  <si>
    <t>AMOUNT</t>
  </si>
  <si>
    <t>INVOICE NUMBER</t>
  </si>
  <si>
    <t>PMT DUE DATE</t>
  </si>
  <si>
    <t>AGENCY USE</t>
  </si>
  <si>
    <r>
      <t xml:space="preserve">16. Service date </t>
    </r>
    <r>
      <rPr>
        <i/>
        <sz val="6"/>
        <rFont val="MS Sans Serif"/>
      </rPr>
      <t>(Last date of travel)</t>
    </r>
  </si>
  <si>
    <r>
      <t xml:space="preserve">17. Description </t>
    </r>
    <r>
      <rPr>
        <i/>
        <sz val="6"/>
        <rFont val="MS Sans Serif"/>
      </rPr>
      <t>(Agency use only)</t>
    </r>
  </si>
  <si>
    <t>18. DISTRIBUTION</t>
  </si>
  <si>
    <t>Expense itemization for in-state travel:</t>
  </si>
  <si>
    <t xml:space="preserve">Fares, Public transportation </t>
  </si>
  <si>
    <t>Taxi</t>
  </si>
  <si>
    <t>Air Fare</t>
  </si>
  <si>
    <t>Rental Car</t>
  </si>
  <si>
    <t>Miles @ (Rate set by Legislature)</t>
  </si>
  <si>
    <t>Meals and / or lodging</t>
  </si>
  <si>
    <r>
      <t xml:space="preserve">Incidental expenses </t>
    </r>
    <r>
      <rPr>
        <i/>
        <sz val="8"/>
        <rFont val="MS Sans Serif"/>
      </rPr>
      <t>(itemize)</t>
    </r>
  </si>
  <si>
    <t>Expense itemization for out-of-state travel:</t>
  </si>
  <si>
    <r>
      <t xml:space="preserve">Incidental expenses   </t>
    </r>
    <r>
      <rPr>
        <i/>
        <sz val="8"/>
        <rFont val="MS Sans Serif"/>
      </rPr>
      <t xml:space="preserve">(Itemize) </t>
    </r>
  </si>
  <si>
    <t>TOTAL</t>
  </si>
  <si>
    <t>19. I certify that the expense account shown above is true, correct, and unpaid.</t>
  </si>
  <si>
    <t>Claimant</t>
  </si>
  <si>
    <t>Supervisor</t>
  </si>
  <si>
    <t>20. Contact name</t>
  </si>
  <si>
    <t>Phone (Area code and number)</t>
  </si>
  <si>
    <r>
      <t xml:space="preserve">21. </t>
    </r>
    <r>
      <rPr>
        <i/>
        <sz val="6"/>
        <rFont val="MS Sans Serif"/>
      </rPr>
      <t>Agency use</t>
    </r>
  </si>
  <si>
    <t xml:space="preserve">         Agency</t>
  </si>
  <si>
    <t>Title</t>
  </si>
  <si>
    <t>22. Approval</t>
  </si>
  <si>
    <t>STATE OF TEXAS</t>
  </si>
  <si>
    <t>73-175</t>
  </si>
  <si>
    <t>(Rev. 9-99/5)</t>
  </si>
  <si>
    <t>TRAVEL VOUCHER / FORM CONTINUATION</t>
  </si>
  <si>
    <t>1. Doc agency</t>
  </si>
  <si>
    <t>2. Current document number</t>
  </si>
  <si>
    <t xml:space="preserve"> IN-STATE MEALS AND LODGING</t>
  </si>
  <si>
    <t>ACTUAL EXPENSE</t>
  </si>
  <si>
    <t>a.</t>
  </si>
  <si>
    <t>Leave</t>
  </si>
  <si>
    <t>b.</t>
  </si>
  <si>
    <t>Arrive</t>
  </si>
  <si>
    <t>c.</t>
  </si>
  <si>
    <t>Meals</t>
  </si>
  <si>
    <t>d.</t>
  </si>
  <si>
    <t xml:space="preserve">e.  </t>
  </si>
  <si>
    <t>f.</t>
  </si>
  <si>
    <t>Headquarters</t>
  </si>
  <si>
    <t xml:space="preserve">      Lodging</t>
  </si>
  <si>
    <t>g.</t>
  </si>
  <si>
    <t>h.</t>
  </si>
  <si>
    <t>i.</t>
  </si>
  <si>
    <t>not to</t>
  </si>
  <si>
    <t>Lodging</t>
  </si>
  <si>
    <t xml:space="preserve"> </t>
  </si>
  <si>
    <t xml:space="preserve">    Total</t>
  </si>
  <si>
    <t>Hour</t>
  </si>
  <si>
    <t>Min.</t>
  </si>
  <si>
    <t>m</t>
  </si>
  <si>
    <t xml:space="preserve">Min. </t>
  </si>
  <si>
    <t>m.</t>
  </si>
  <si>
    <t>TOTAL MEALS NON OVERNIGHT</t>
  </si>
  <si>
    <t>j.</t>
  </si>
  <si>
    <t>TOTAL MEALS &amp; LODGING</t>
  </si>
  <si>
    <t>k.</t>
  </si>
  <si>
    <t>TOTAL ACTUAL EXPENSE</t>
  </si>
  <si>
    <t>l.</t>
  </si>
  <si>
    <t xml:space="preserve"> OUT-OF-STATE MEALS AND LODGING</t>
  </si>
  <si>
    <t>n.</t>
  </si>
  <si>
    <t>o.</t>
  </si>
  <si>
    <t>p.   Meals</t>
  </si>
  <si>
    <t>q.   Lodging</t>
  </si>
  <si>
    <t xml:space="preserve">r. </t>
  </si>
  <si>
    <t>s.</t>
  </si>
  <si>
    <t>t.</t>
  </si>
  <si>
    <t>u.</t>
  </si>
  <si>
    <t>exceed</t>
  </si>
  <si>
    <t>v.</t>
  </si>
  <si>
    <t>w.</t>
  </si>
  <si>
    <t>x.</t>
  </si>
  <si>
    <t>y.</t>
  </si>
  <si>
    <r>
      <t xml:space="preserve">INFORMATION REQUIRED BY THE </t>
    </r>
    <r>
      <rPr>
        <i/>
        <u/>
        <sz val="8"/>
        <rFont val="MS Sans Serif"/>
        <family val="2"/>
      </rPr>
      <t>STATE OF TEXAS TRAVEL ALLOWANCE GUIDE</t>
    </r>
  </si>
  <si>
    <t xml:space="preserve">     Mileage</t>
  </si>
  <si>
    <t xml:space="preserve">         DATE</t>
  </si>
  <si>
    <t>AND OTHER PERTINENT INFORMATION</t>
  </si>
  <si>
    <t>Point to Point</t>
  </si>
  <si>
    <t>*Show point-to-point breakdown, including intra-city mileage claims</t>
  </si>
  <si>
    <t>Use additional form or a "CONTINUATION SHEET," if additional space is needed.</t>
  </si>
  <si>
    <t>Form 73-309 (Rev. 12-97/2)</t>
  </si>
  <si>
    <t>CONTINUATION SHEET</t>
  </si>
  <si>
    <t xml:space="preserve">     Mileage      </t>
  </si>
  <si>
    <t>DATE</t>
  </si>
  <si>
    <t>Point to Point*</t>
  </si>
  <si>
    <t>Hit the "Tab" key on your keyboard to advance to the next available field.  (Fields have been merged.)</t>
  </si>
  <si>
    <t>Total:</t>
  </si>
  <si>
    <t>In-State</t>
  </si>
  <si>
    <t>Out-of-State</t>
  </si>
  <si>
    <t>Type</t>
  </si>
  <si>
    <t>Total</t>
  </si>
  <si>
    <r>
      <t xml:space="preserve">Separate mileage by </t>
    </r>
    <r>
      <rPr>
        <sz val="8.5"/>
        <color indexed="18"/>
        <rFont val="MS Sans Serif"/>
        <family val="2"/>
      </rPr>
      <t>TYPE of Travel</t>
    </r>
    <r>
      <rPr>
        <sz val="8.5"/>
        <color indexed="10"/>
        <rFont val="MS Sans Serif"/>
        <family val="2"/>
      </rPr>
      <t>:</t>
    </r>
  </si>
  <si>
    <t>Personal car mileage In-State</t>
  </si>
  <si>
    <t>Personal car mileage  Out-of-State</t>
  </si>
  <si>
    <t>non-overnight</t>
  </si>
  <si>
    <r>
      <t>Please enter as</t>
    </r>
    <r>
      <rPr>
        <b/>
        <sz val="10"/>
        <color indexed="10"/>
        <rFont val="Arial"/>
        <family val="2"/>
      </rPr>
      <t xml:space="preserve"> mmddyy</t>
    </r>
    <r>
      <rPr>
        <sz val="10"/>
        <rFont val="Arial"/>
      </rPr>
      <t>; result will be mm-dd-yy (ex: 040498 = 04-04-98)</t>
    </r>
  </si>
  <si>
    <r>
      <t>Place an "</t>
    </r>
    <r>
      <rPr>
        <sz val="8.5"/>
        <color indexed="18"/>
        <rFont val="MS Sans Serif"/>
        <family val="2"/>
      </rPr>
      <t>I</t>
    </r>
    <r>
      <rPr>
        <sz val="8.5"/>
        <color indexed="10"/>
        <rFont val="MS Sans Serif"/>
        <family val="2"/>
      </rPr>
      <t>" for In-State or</t>
    </r>
  </si>
  <si>
    <r>
      <t>an "</t>
    </r>
    <r>
      <rPr>
        <sz val="8.5"/>
        <color indexed="18"/>
        <rFont val="MS Sans Serif"/>
        <family val="2"/>
      </rPr>
      <t>O</t>
    </r>
    <r>
      <rPr>
        <sz val="8.5"/>
        <color indexed="10"/>
        <rFont val="MS Sans Serif"/>
        <family val="2"/>
      </rPr>
      <t>" for Out-of-State</t>
    </r>
  </si>
  <si>
    <t>Separate mileage by TYPE of Travel:</t>
  </si>
  <si>
    <t>Place an "I" for In-State OF</t>
  </si>
  <si>
    <t>an "O" for Out-of-State</t>
  </si>
  <si>
    <t xml:space="preserve">Meals   </t>
  </si>
  <si>
    <t>Rev. (9-01/7)</t>
  </si>
  <si>
    <t>Form 73-174 (Back)(Rev. 9-01/7)</t>
  </si>
  <si>
    <t>Maximum Rate</t>
  </si>
  <si>
    <r>
      <t xml:space="preserve">Will automatically link from the  total of V64 of BACKPG1, O59 of BACKPG2 and 059 of BACKPG3,  based on "I" indicator of TYPE of travel.  </t>
    </r>
    <r>
      <rPr>
        <b/>
        <sz val="10"/>
        <color indexed="10"/>
        <rFont val="Arial"/>
        <family val="2"/>
      </rPr>
      <t>MUST enter INDICATOR!</t>
    </r>
  </si>
  <si>
    <r>
      <t xml:space="preserve">Will automatically link from total of W64 of BACKPG1, P59 of BACKPG2 and P59 of BACKPG3, based on "O" indicator of TYPE of travel.  </t>
    </r>
    <r>
      <rPr>
        <b/>
        <sz val="10"/>
        <color indexed="10"/>
        <rFont val="Arial"/>
        <family val="2"/>
      </rPr>
      <t>MUST enter INDICATOR!</t>
    </r>
  </si>
  <si>
    <r>
      <t>Click on "tabs" (</t>
    </r>
    <r>
      <rPr>
        <b/>
        <i/>
        <sz val="11"/>
        <rFont val="Arial"/>
      </rPr>
      <t>FYI, FRONTPG1, FRONTPG2, BACKPG1, BACKPG2, BACKPG3</t>
    </r>
    <r>
      <rPr>
        <b/>
        <sz val="11"/>
        <rFont val="Arial"/>
        <family val="2"/>
      </rPr>
      <t xml:space="preserve">) at the </t>
    </r>
  </si>
  <si>
    <t>7135 - State hotel tax excluding city limits in Galveston and South Padre Island.</t>
  </si>
  <si>
    <t>7137 - State hotel tax inside city limits of South Padre Island.</t>
  </si>
  <si>
    <t>exceed $36</t>
  </si>
  <si>
    <t>exceed $85</t>
  </si>
  <si>
    <t xml:space="preserve">   .405 is an entry field; can be changed as needed</t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</si>
  <si>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carryover more than </t>
    </r>
    <r>
      <rPr>
        <b/>
        <sz val="10"/>
        <rFont val="Arial"/>
        <family val="2"/>
      </rPr>
      <t xml:space="preserve">$36 </t>
    </r>
    <r>
      <rPr>
        <sz val="10"/>
        <rFont val="Arial"/>
        <family val="2"/>
      </rPr>
      <t>to the total amount</t>
    </r>
    <r>
      <rPr>
        <b/>
        <sz val="10"/>
        <rFont val="Arial"/>
        <family val="2"/>
      </rPr>
      <t>.</t>
    </r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</si>
  <si>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carryover more than </t>
    </r>
    <r>
      <rPr>
        <b/>
        <sz val="10"/>
        <rFont val="Arial"/>
        <family val="2"/>
      </rPr>
      <t xml:space="preserve">$85 </t>
    </r>
    <r>
      <rPr>
        <sz val="10"/>
        <rFont val="Arial"/>
        <family val="2"/>
      </rPr>
      <t>to the total amount</t>
    </r>
    <r>
      <rPr>
        <b/>
        <sz val="10"/>
        <rFont val="Arial"/>
        <family val="2"/>
      </rPr>
      <t>.</t>
    </r>
  </si>
  <si>
    <r>
      <t xml:space="preserve">Will 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total more than </t>
    </r>
    <r>
      <rPr>
        <b/>
        <sz val="10"/>
        <rFont val="Arial"/>
        <family val="2"/>
      </rPr>
      <t>$121</t>
    </r>
    <r>
      <rPr>
        <sz val="10"/>
        <rFont val="Arial"/>
      </rPr>
      <t>.</t>
    </r>
  </si>
  <si>
    <t>Will multiply miles entered by .405 (Rate set by Legislature)</t>
  </si>
  <si>
    <t>LAMAR UNIVERSITY</t>
  </si>
  <si>
    <t>LAMAR UNIVERSITY-BEAUMONT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</si>
</sst>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164" formatCode="0000"/>
    <numFmt numFmtId="165" formatCode="&quot;$&quot;#,##0.00"/>
    <numFmt numFmtId="166" formatCode="00000"/>
    <numFmt numFmtId="167" formatCode="00"/>
    <numFmt numFmtId="168" formatCode="00\-00\-00"/>
    <numFmt numFmtId="169" formatCode="[&lt;=9999999]###\-####;\(###\)###\-####"/>
    <numFmt numFmtId="170" formatCode="000"/>
    <numFmt numFmtId="171" formatCode="00000000000"/>
  </numFmts>
  <fonts count="60" x14ac:knownFonts="1">
    <font>
      <sz val="10"/>
      <name val="Arial"/>
    </font>
    <font>
      <b/>
      <sz val="10"/>
      <name val="Arial"/>
    </font>
    <font>
      <sz val="10"/>
      <name val="MS Sans Serif"/>
    </font>
    <font>
      <sz val="6"/>
      <name val="MS Sans Serif"/>
    </font>
    <font>
      <sz val="6"/>
      <name val="MS Serif"/>
    </font>
    <font>
      <b/>
      <sz val="8"/>
      <name val="MS Sans Serif"/>
    </font>
    <font>
      <b/>
      <sz val="8"/>
      <name val="MS Serif"/>
    </font>
    <font>
      <sz val="8"/>
      <name val="MS Serif"/>
    </font>
    <font>
      <b/>
      <sz val="7"/>
      <name val="MS Serif"/>
    </font>
    <font>
      <sz val="7"/>
      <name val="MS Serif"/>
    </font>
    <font>
      <b/>
      <sz val="10"/>
      <name val="MS Sans Serif"/>
    </font>
    <font>
      <sz val="8"/>
      <name val="MS Sans Serif"/>
    </font>
    <font>
      <i/>
      <sz val="7"/>
      <name val="MS Serif"/>
    </font>
    <font>
      <sz val="12"/>
      <name val="MS Serif"/>
    </font>
    <font>
      <sz val="5"/>
      <name val="Small Fonts"/>
    </font>
    <font>
      <b/>
      <sz val="12"/>
      <name val="MS Sans Serif"/>
    </font>
    <font>
      <sz val="6"/>
      <name val="Small Fonts"/>
    </font>
    <font>
      <sz val="7"/>
      <name val="Small Fonts"/>
    </font>
    <font>
      <b/>
      <sz val="5"/>
      <name val="Small Fonts"/>
    </font>
    <font>
      <i/>
      <sz val="8"/>
      <name val="MS Sans Serif"/>
    </font>
    <font>
      <sz val="9"/>
      <name val="MS Sans Serif"/>
    </font>
    <font>
      <sz val="5"/>
      <name val="Small Fonts"/>
      <family val="2"/>
    </font>
    <font>
      <i/>
      <sz val="6"/>
      <name val="MS Sans Serif"/>
    </font>
    <font>
      <i/>
      <sz val="5"/>
      <name val="MS Sans Serif"/>
      <family val="2"/>
    </font>
    <font>
      <b/>
      <sz val="10"/>
      <name val="Arial"/>
      <family val="2"/>
    </font>
    <font>
      <b/>
      <sz val="5"/>
      <name val="MS Sans Serif"/>
      <family val="2"/>
    </font>
    <font>
      <b/>
      <sz val="5"/>
      <name val="MS Sans Serif"/>
    </font>
    <font>
      <i/>
      <u/>
      <sz val="8"/>
      <name val="MS Sans Serif"/>
      <family val="2"/>
    </font>
    <font>
      <b/>
      <sz val="9"/>
      <name val="Arial"/>
      <family val="2"/>
    </font>
    <font>
      <sz val="6"/>
      <name val="Small Fonts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MS Sans Serif"/>
      <family val="2"/>
    </font>
    <font>
      <sz val="6"/>
      <name val="MS Sans Serif"/>
      <family val="2"/>
    </font>
    <font>
      <b/>
      <i/>
      <sz val="11"/>
      <name val="Arial"/>
    </font>
    <font>
      <sz val="10"/>
      <name val="MS Serif"/>
    </font>
    <font>
      <sz val="9"/>
      <name val="MS Sans Serif"/>
      <family val="2"/>
    </font>
    <font>
      <i/>
      <sz val="6"/>
      <name val="MS Sans Serif"/>
      <family val="2"/>
    </font>
    <font>
      <b/>
      <sz val="9"/>
      <name val="MS Sans Serif"/>
      <family val="2"/>
    </font>
    <font>
      <sz val="10"/>
      <color indexed="10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.5"/>
      <color indexed="10"/>
      <name val="MS Sans Serif"/>
      <family val="2"/>
    </font>
    <font>
      <sz val="8.5"/>
      <color indexed="18"/>
      <name val="MS Sans Serif"/>
      <family val="2"/>
    </font>
    <font>
      <b/>
      <sz val="8"/>
      <color indexed="81"/>
      <name val="Tahoma"/>
    </font>
    <font>
      <sz val="8"/>
      <color indexed="81"/>
      <name val="Tahoma"/>
      <family val="2"/>
    </font>
    <font>
      <sz val="9"/>
      <name val="Arial"/>
    </font>
    <font>
      <b/>
      <sz val="10"/>
      <color indexed="10"/>
      <name val="Arial"/>
      <family val="2"/>
    </font>
    <font>
      <sz val="8"/>
      <color indexed="81"/>
      <name val="Tahoma"/>
    </font>
    <font>
      <b/>
      <sz val="8"/>
      <color indexed="81"/>
      <name val="Tahoma"/>
      <family val="2"/>
    </font>
    <font>
      <sz val="10"/>
      <color indexed="9"/>
      <name val="MS Sans Serif"/>
    </font>
    <font>
      <sz val="6"/>
      <color indexed="9"/>
      <name val="MS Serif"/>
    </font>
    <font>
      <sz val="8.5"/>
      <color indexed="9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5">
    <xf numFmtId="0" fontId="0" fillId="0" borderId="0" xfId="0"/>
    <xf numFmtId="0" fontId="3" fillId="0" borderId="0" xfId="1" quotePrefix="1" applyFont="1" applyAlignment="1">
      <alignment horizontal="left"/>
    </xf>
    <xf numFmtId="0" fontId="2" fillId="0" borderId="0" xfId="1"/>
    <xf numFmtId="0" fontId="2" fillId="0" borderId="0" xfId="1" applyBorder="1"/>
    <xf numFmtId="0" fontId="4" fillId="0" borderId="0" xfId="1" applyFont="1"/>
    <xf numFmtId="0" fontId="5" fillId="0" borderId="1" xfId="1" quotePrefix="1" applyFont="1" applyBorder="1" applyAlignment="1">
      <alignment horizontal="left"/>
    </xf>
    <xf numFmtId="0" fontId="6" fillId="0" borderId="2" xfId="1" applyFont="1" applyBorder="1"/>
    <xf numFmtId="0" fontId="2" fillId="0" borderId="2" xfId="1" applyBorder="1"/>
    <xf numFmtId="0" fontId="7" fillId="0" borderId="2" xfId="1" applyFont="1" applyBorder="1"/>
    <xf numFmtId="0" fontId="5" fillId="0" borderId="2" xfId="1" quotePrefix="1" applyFont="1" applyBorder="1" applyAlignment="1">
      <alignment horizontal="left"/>
    </xf>
    <xf numFmtId="0" fontId="8" fillId="0" borderId="2" xfId="1" applyFont="1" applyBorder="1"/>
    <xf numFmtId="0" fontId="2" fillId="0" borderId="3" xfId="1" applyBorder="1"/>
    <xf numFmtId="0" fontId="4" fillId="0" borderId="2" xfId="1" applyFont="1" applyBorder="1"/>
    <xf numFmtId="0" fontId="3" fillId="0" borderId="4" xfId="1" applyFont="1" applyBorder="1"/>
    <xf numFmtId="0" fontId="3" fillId="0" borderId="0" xfId="1" quotePrefix="1" applyFont="1" applyBorder="1" applyAlignment="1">
      <alignment horizontal="center"/>
    </xf>
    <xf numFmtId="0" fontId="3" fillId="0" borderId="0" xfId="1" applyFont="1" applyBorder="1"/>
    <xf numFmtId="0" fontId="3" fillId="0" borderId="5" xfId="1" applyFont="1" applyBorder="1"/>
    <xf numFmtId="0" fontId="3" fillId="0" borderId="0" xfId="1" quotePrefix="1" applyFont="1" applyBorder="1" applyAlignment="1">
      <alignment horizontal="left"/>
    </xf>
    <xf numFmtId="0" fontId="5" fillId="0" borderId="6" xfId="1" applyFont="1" applyBorder="1"/>
    <xf numFmtId="0" fontId="3" fillId="0" borderId="3" xfId="1" applyFont="1" applyBorder="1"/>
    <xf numFmtId="0" fontId="4" fillId="0" borderId="3" xfId="1" applyFont="1" applyBorder="1"/>
    <xf numFmtId="0" fontId="3" fillId="0" borderId="7" xfId="1" quotePrefix="1" applyFont="1" applyBorder="1" applyAlignment="1">
      <alignment horizontal="left"/>
    </xf>
    <xf numFmtId="0" fontId="3" fillId="0" borderId="4" xfId="1" quotePrefix="1" applyFont="1" applyBorder="1" applyAlignment="1">
      <alignment horizontal="left"/>
    </xf>
    <xf numFmtId="0" fontId="3" fillId="0" borderId="6" xfId="1" applyFont="1" applyBorder="1"/>
    <xf numFmtId="0" fontId="3" fillId="0" borderId="8" xfId="1" applyFont="1" applyBorder="1"/>
    <xf numFmtId="0" fontId="3" fillId="0" borderId="5" xfId="1" quotePrefix="1" applyFont="1" applyBorder="1" applyAlignment="1">
      <alignment horizontal="left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4" fontId="3" fillId="0" borderId="10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2" fontId="2" fillId="0" borderId="1" xfId="1" applyNumberFormat="1" applyFont="1" applyBorder="1"/>
    <xf numFmtId="2" fontId="2" fillId="0" borderId="10" xfId="1" applyNumberFormat="1" applyFont="1" applyBorder="1"/>
    <xf numFmtId="0" fontId="10" fillId="0" borderId="1" xfId="1" applyFont="1" applyBorder="1"/>
    <xf numFmtId="0" fontId="10" fillId="0" borderId="2" xfId="1" applyFont="1" applyBorder="1"/>
    <xf numFmtId="0" fontId="11" fillId="0" borderId="2" xfId="1" quotePrefix="1" applyFont="1" applyBorder="1" applyAlignment="1">
      <alignment horizontal="left"/>
    </xf>
    <xf numFmtId="2" fontId="3" fillId="0" borderId="6" xfId="1" applyNumberFormat="1" applyFont="1" applyBorder="1"/>
    <xf numFmtId="7" fontId="3" fillId="0" borderId="1" xfId="1" applyNumberFormat="1" applyFont="1" applyBorder="1"/>
    <xf numFmtId="0" fontId="2" fillId="0" borderId="8" xfId="1" applyBorder="1"/>
    <xf numFmtId="0" fontId="3" fillId="0" borderId="4" xfId="1" quotePrefix="1" applyFont="1" applyBorder="1" applyAlignment="1">
      <alignment horizontal="center"/>
    </xf>
    <xf numFmtId="0" fontId="2" fillId="0" borderId="6" xfId="1" applyFont="1" applyBorder="1"/>
    <xf numFmtId="0" fontId="2" fillId="0" borderId="3" xfId="1" applyFont="1" applyBorder="1"/>
    <xf numFmtId="0" fontId="11" fillId="0" borderId="3" xfId="1" applyFont="1" applyBorder="1"/>
    <xf numFmtId="0" fontId="2" fillId="0" borderId="8" xfId="1" applyFont="1" applyBorder="1"/>
    <xf numFmtId="0" fontId="3" fillId="0" borderId="1" xfId="1" applyFont="1" applyBorder="1"/>
    <xf numFmtId="2" fontId="3" fillId="0" borderId="2" xfId="1" applyNumberFormat="1" applyFont="1" applyBorder="1"/>
    <xf numFmtId="2" fontId="2" fillId="0" borderId="2" xfId="1" applyNumberFormat="1" applyFont="1" applyBorder="1"/>
    <xf numFmtId="7" fontId="3" fillId="0" borderId="1" xfId="1" quotePrefix="1" applyNumberFormat="1" applyFont="1" applyBorder="1" applyAlignment="1">
      <alignment horizontal="left"/>
    </xf>
    <xf numFmtId="0" fontId="11" fillId="0" borderId="4" xfId="1" applyFont="1" applyBorder="1"/>
    <xf numFmtId="0" fontId="11" fillId="0" borderId="5" xfId="1" applyFont="1" applyBorder="1"/>
    <xf numFmtId="0" fontId="11" fillId="0" borderId="0" xfId="1" applyFont="1" applyBorder="1"/>
    <xf numFmtId="0" fontId="11" fillId="0" borderId="0" xfId="1" applyFont="1"/>
    <xf numFmtId="0" fontId="11" fillId="0" borderId="6" xfId="1" quotePrefix="1" applyFont="1" applyBorder="1" applyAlignment="1">
      <alignment horizontal="left"/>
    </xf>
    <xf numFmtId="0" fontId="11" fillId="0" borderId="6" xfId="1" applyFont="1" applyBorder="1"/>
    <xf numFmtId="0" fontId="3" fillId="0" borderId="0" xfId="1" applyFont="1" applyBorder="1" applyAlignment="1">
      <alignment horizontal="right"/>
    </xf>
    <xf numFmtId="0" fontId="11" fillId="0" borderId="3" xfId="1" applyFont="1" applyBorder="1" applyAlignment="1">
      <alignment horizontal="left"/>
    </xf>
    <xf numFmtId="0" fontId="11" fillId="0" borderId="8" xfId="1" applyFont="1" applyBorder="1"/>
    <xf numFmtId="0" fontId="7" fillId="0" borderId="8" xfId="1" applyFont="1" applyBorder="1" applyProtection="1"/>
    <xf numFmtId="0" fontId="3" fillId="0" borderId="0" xfId="1" applyFont="1" applyAlignment="1">
      <alignment horizontal="left"/>
    </xf>
    <xf numFmtId="0" fontId="14" fillId="0" borderId="0" xfId="2" applyFont="1"/>
    <xf numFmtId="0" fontId="2" fillId="0" borderId="0" xfId="2"/>
    <xf numFmtId="0" fontId="5" fillId="0" borderId="0" xfId="2" applyFont="1" applyBorder="1" applyAlignment="1">
      <alignment horizontal="right" vertical="top"/>
    </xf>
    <xf numFmtId="0" fontId="5" fillId="0" borderId="0" xfId="2" applyFont="1" applyBorder="1" applyAlignment="1">
      <alignment vertical="top"/>
    </xf>
    <xf numFmtId="0" fontId="2" fillId="0" borderId="0" xfId="2" applyBorder="1" applyAlignment="1">
      <alignment vertical="center"/>
    </xf>
    <xf numFmtId="0" fontId="2" fillId="0" borderId="3" xfId="2" applyBorder="1"/>
    <xf numFmtId="0" fontId="2" fillId="0" borderId="0" xfId="2" applyBorder="1"/>
    <xf numFmtId="0" fontId="4" fillId="0" borderId="0" xfId="2" applyFont="1" applyBorder="1"/>
    <xf numFmtId="0" fontId="13" fillId="0" borderId="0" xfId="2" applyFont="1"/>
    <xf numFmtId="0" fontId="3" fillId="0" borderId="7" xfId="1" quotePrefix="1" applyFont="1" applyBorder="1" applyAlignment="1">
      <alignment horizontal="center"/>
    </xf>
    <xf numFmtId="0" fontId="2" fillId="0" borderId="0" xfId="2" applyAlignment="1">
      <alignment horizontal="centerContinuous"/>
    </xf>
    <xf numFmtId="0" fontId="3" fillId="2" borderId="0" xfId="1" applyFont="1" applyFill="1" applyBorder="1"/>
    <xf numFmtId="0" fontId="3" fillId="2" borderId="5" xfId="1" applyFont="1" applyFill="1" applyBorder="1"/>
    <xf numFmtId="0" fontId="0" fillId="2" borderId="0" xfId="0" applyFill="1"/>
    <xf numFmtId="0" fontId="3" fillId="0" borderId="4" xfId="1" applyFont="1" applyBorder="1" applyAlignment="1">
      <alignment horizontal="left"/>
    </xf>
    <xf numFmtId="0" fontId="3" fillId="2" borderId="0" xfId="1" applyFont="1" applyFill="1" applyBorder="1" applyAlignment="1">
      <alignment horizontal="centerContinuous"/>
    </xf>
    <xf numFmtId="0" fontId="3" fillId="0" borderId="0" xfId="1" applyFont="1" applyBorder="1" applyAlignment="1">
      <alignment horizontal="left"/>
    </xf>
    <xf numFmtId="0" fontId="0" fillId="0" borderId="3" xfId="0" applyBorder="1"/>
    <xf numFmtId="0" fontId="3" fillId="2" borderId="11" xfId="3" applyFont="1" applyFill="1" applyBorder="1" applyProtection="1"/>
    <xf numFmtId="0" fontId="3" fillId="2" borderId="11" xfId="3" quotePrefix="1" applyFont="1" applyFill="1" applyBorder="1" applyAlignment="1" applyProtection="1">
      <alignment horizontal="left"/>
    </xf>
    <xf numFmtId="0" fontId="3" fillId="2" borderId="0" xfId="3" quotePrefix="1" applyFont="1" applyFill="1" applyBorder="1" applyAlignment="1" applyProtection="1">
      <alignment horizontal="left"/>
    </xf>
    <xf numFmtId="0" fontId="3" fillId="2" borderId="11" xfId="3" applyFont="1" applyFill="1" applyBorder="1" applyAlignment="1" applyProtection="1">
      <alignment horizontal="left"/>
    </xf>
    <xf numFmtId="0" fontId="3" fillId="2" borderId="4" xfId="3" applyFont="1" applyFill="1" applyBorder="1" applyProtection="1"/>
    <xf numFmtId="0" fontId="3" fillId="2" borderId="0" xfId="3" applyFont="1" applyFill="1" applyBorder="1" applyProtection="1"/>
    <xf numFmtId="0" fontId="3" fillId="2" borderId="0" xfId="3" applyFont="1" applyFill="1" applyProtection="1"/>
    <xf numFmtId="0" fontId="3" fillId="2" borderId="1" xfId="3" quotePrefix="1" applyFont="1" applyFill="1" applyBorder="1" applyAlignment="1" applyProtection="1">
      <alignment horizontal="left"/>
    </xf>
    <xf numFmtId="0" fontId="11" fillId="2" borderId="8" xfId="3" applyFont="1" applyFill="1" applyBorder="1" applyAlignment="1" applyProtection="1">
      <alignment horizontal="center"/>
    </xf>
    <xf numFmtId="0" fontId="11" fillId="2" borderId="2" xfId="3" applyFont="1" applyFill="1" applyBorder="1" applyAlignment="1" applyProtection="1">
      <alignment horizontal="left"/>
    </xf>
    <xf numFmtId="0" fontId="11" fillId="2" borderId="2" xfId="3" quotePrefix="1" applyFont="1" applyFill="1" applyBorder="1" applyAlignment="1" applyProtection="1">
      <alignment horizontal="left"/>
    </xf>
    <xf numFmtId="0" fontId="16" fillId="2" borderId="2" xfId="3" applyFont="1" applyFill="1" applyBorder="1" applyAlignment="1" applyProtection="1">
      <alignment horizontal="right"/>
    </xf>
    <xf numFmtId="0" fontId="17" fillId="2" borderId="2" xfId="3" quotePrefix="1" applyFont="1" applyFill="1" applyBorder="1" applyAlignment="1" applyProtection="1">
      <alignment horizontal="left"/>
    </xf>
    <xf numFmtId="0" fontId="17" fillId="2" borderId="2" xfId="3" applyFont="1" applyFill="1" applyBorder="1" applyProtection="1"/>
    <xf numFmtId="0" fontId="11" fillId="2" borderId="2" xfId="3" applyFont="1" applyFill="1" applyBorder="1" applyProtection="1"/>
    <xf numFmtId="0" fontId="11" fillId="2" borderId="8" xfId="3" applyFont="1" applyFill="1" applyBorder="1" applyAlignment="1" applyProtection="1">
      <alignment horizontal="right"/>
    </xf>
    <xf numFmtId="0" fontId="11" fillId="2" borderId="1" xfId="3" applyFont="1" applyFill="1" applyBorder="1" applyProtection="1"/>
    <xf numFmtId="0" fontId="3" fillId="2" borderId="4" xfId="3" applyFont="1" applyFill="1" applyBorder="1" applyAlignment="1" applyProtection="1">
      <alignment horizontal="left"/>
    </xf>
    <xf numFmtId="0" fontId="10" fillId="2" borderId="4" xfId="3" applyFont="1" applyFill="1" applyBorder="1" applyAlignment="1" applyProtection="1">
      <alignment horizontal="left"/>
    </xf>
    <xf numFmtId="0" fontId="10" fillId="2" borderId="6" xfId="3" applyFont="1" applyFill="1" applyBorder="1" applyAlignment="1" applyProtection="1">
      <alignment vertical="top"/>
    </xf>
    <xf numFmtId="0" fontId="3" fillId="2" borderId="4" xfId="3" quotePrefix="1" applyFont="1" applyFill="1" applyBorder="1" applyAlignment="1" applyProtection="1">
      <alignment horizontal="left"/>
    </xf>
    <xf numFmtId="0" fontId="10" fillId="2" borderId="0" xfId="3" applyFont="1" applyFill="1" applyBorder="1" applyAlignment="1" applyProtection="1">
      <alignment horizontal="left"/>
    </xf>
    <xf numFmtId="0" fontId="3" fillId="2" borderId="11" xfId="3" applyFont="1" applyFill="1" applyBorder="1" applyAlignment="1" applyProtection="1">
      <alignment horizontal="left" vertical="top"/>
    </xf>
    <xf numFmtId="0" fontId="3" fillId="2" borderId="6" xfId="3" quotePrefix="1" applyFont="1" applyFill="1" applyBorder="1" applyAlignment="1" applyProtection="1">
      <alignment horizontal="left"/>
    </xf>
    <xf numFmtId="0" fontId="10" fillId="2" borderId="3" xfId="3" quotePrefix="1" applyFont="1" applyFill="1" applyBorder="1" applyAlignment="1" applyProtection="1"/>
    <xf numFmtId="0" fontId="3" fillId="2" borderId="12" xfId="3" applyFont="1" applyFill="1" applyBorder="1" applyProtection="1"/>
    <xf numFmtId="0" fontId="14" fillId="2" borderId="0" xfId="3" applyFont="1" applyFill="1" applyAlignment="1" applyProtection="1">
      <alignment horizontal="center"/>
    </xf>
    <xf numFmtId="0" fontId="14" fillId="2" borderId="0" xfId="3" quotePrefix="1" applyFont="1" applyFill="1" applyAlignment="1" applyProtection="1">
      <alignment horizontal="left"/>
    </xf>
    <xf numFmtId="0" fontId="14" fillId="2" borderId="0" xfId="3" applyFont="1" applyFill="1" applyAlignment="1" applyProtection="1">
      <alignment horizontal="centerContinuous"/>
    </xf>
    <xf numFmtId="0" fontId="15" fillId="2" borderId="3" xfId="3" applyFont="1" applyFill="1" applyBorder="1" applyProtection="1"/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>
      <alignment horizontal="centerContinuous"/>
    </xf>
    <xf numFmtId="0" fontId="21" fillId="2" borderId="0" xfId="0" applyFont="1" applyFill="1" applyProtection="1"/>
    <xf numFmtId="0" fontId="0" fillId="2" borderId="3" xfId="0" applyFill="1" applyBorder="1" applyProtection="1"/>
    <xf numFmtId="0" fontId="2" fillId="2" borderId="3" xfId="3" quotePrefix="1" applyFont="1" applyFill="1" applyBorder="1" applyAlignment="1" applyProtection="1">
      <alignment horizontal="left"/>
    </xf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5" xfId="0" applyFill="1" applyBorder="1" applyProtection="1"/>
    <xf numFmtId="0" fontId="0" fillId="2" borderId="4" xfId="0" applyFill="1" applyBorder="1" applyProtection="1"/>
    <xf numFmtId="0" fontId="0" fillId="2" borderId="0" xfId="0" applyFill="1" applyBorder="1" applyProtection="1"/>
    <xf numFmtId="0" fontId="0" fillId="2" borderId="8" xfId="0" applyFill="1" applyBorder="1" applyProtection="1"/>
    <xf numFmtId="0" fontId="0" fillId="0" borderId="3" xfId="0" applyBorder="1" applyProtection="1"/>
    <xf numFmtId="0" fontId="0" fillId="2" borderId="6" xfId="0" applyFill="1" applyBorder="1" applyProtection="1"/>
    <xf numFmtId="0" fontId="0" fillId="2" borderId="3" xfId="0" applyFill="1" applyBorder="1" applyAlignment="1" applyProtection="1">
      <alignment horizontal="centerContinuous"/>
    </xf>
    <xf numFmtId="0" fontId="0" fillId="2" borderId="2" xfId="0" applyFill="1" applyBorder="1" applyProtection="1"/>
    <xf numFmtId="0" fontId="0" fillId="2" borderId="2" xfId="0" applyFill="1" applyBorder="1" applyAlignment="1" applyProtection="1">
      <alignment horizontal="centerContinuous"/>
    </xf>
    <xf numFmtId="0" fontId="0" fillId="2" borderId="14" xfId="0" applyFill="1" applyBorder="1" applyProtection="1"/>
    <xf numFmtId="0" fontId="0" fillId="2" borderId="7" xfId="0" applyFill="1" applyBorder="1" applyProtection="1"/>
    <xf numFmtId="0" fontId="0" fillId="2" borderId="1" xfId="0" applyFill="1" applyBorder="1" applyProtection="1"/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centerContinuous"/>
    </xf>
    <xf numFmtId="4" fontId="0" fillId="2" borderId="2" xfId="0" applyNumberFormat="1" applyFill="1" applyBorder="1" applyAlignment="1" applyProtection="1">
      <alignment horizontal="centerContinuous"/>
    </xf>
    <xf numFmtId="0" fontId="2" fillId="3" borderId="1" xfId="3" applyFill="1" applyBorder="1" applyAlignment="1" applyProtection="1">
      <alignment horizontal="center"/>
    </xf>
    <xf numFmtId="0" fontId="2" fillId="3" borderId="2" xfId="3" applyFill="1" applyBorder="1" applyAlignment="1" applyProtection="1">
      <alignment horizontal="center"/>
    </xf>
    <xf numFmtId="0" fontId="2" fillId="3" borderId="14" xfId="3" applyFill="1" applyBorder="1" applyAlignment="1" applyProtection="1">
      <alignment horizontal="center"/>
    </xf>
    <xf numFmtId="0" fontId="0" fillId="0" borderId="2" xfId="0" applyBorder="1" applyProtection="1"/>
    <xf numFmtId="2" fontId="25" fillId="0" borderId="10" xfId="1" applyNumberFormat="1" applyFont="1" applyBorder="1"/>
    <xf numFmtId="2" fontId="25" fillId="0" borderId="6" xfId="1" applyNumberFormat="1" applyFont="1" applyBorder="1"/>
    <xf numFmtId="0" fontId="26" fillId="0" borderId="2" xfId="1" applyFont="1" applyBorder="1"/>
    <xf numFmtId="2" fontId="26" fillId="0" borderId="10" xfId="1" applyNumberFormat="1" applyFont="1" applyBorder="1"/>
    <xf numFmtId="2" fontId="26" fillId="0" borderId="6" xfId="1" applyNumberFormat="1" applyFont="1" applyBorder="1"/>
    <xf numFmtId="0" fontId="11" fillId="0" borderId="0" xfId="1" applyFont="1" applyBorder="1" applyAlignment="1">
      <alignment horizontal="left"/>
    </xf>
    <xf numFmtId="0" fontId="7" fillId="0" borderId="3" xfId="1" applyFont="1" applyBorder="1" applyProtection="1"/>
    <xf numFmtId="0" fontId="11" fillId="0" borderId="3" xfId="1" applyFont="1" applyBorder="1" applyProtection="1"/>
    <xf numFmtId="0" fontId="4" fillId="0" borderId="3" xfId="1" applyFont="1" applyBorder="1" applyProtection="1"/>
    <xf numFmtId="0" fontId="7" fillId="0" borderId="7" xfId="2" applyFont="1" applyBorder="1"/>
    <xf numFmtId="0" fontId="11" fillId="0" borderId="9" xfId="2" quotePrefix="1" applyFont="1" applyBorder="1" applyAlignment="1">
      <alignment horizontal="center"/>
    </xf>
    <xf numFmtId="4" fontId="0" fillId="0" borderId="0" xfId="0" applyNumberForma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165" fontId="0" fillId="0" borderId="0" xfId="0" applyNumberFormat="1" applyAlignment="1" applyProtection="1">
      <alignment horizontal="centerContinuous"/>
    </xf>
    <xf numFmtId="165" fontId="0" fillId="0" borderId="0" xfId="0" applyNumberFormat="1" applyProtection="1"/>
    <xf numFmtId="0" fontId="0" fillId="0" borderId="0" xfId="0" applyAlignment="1" applyProtection="1"/>
    <xf numFmtId="4" fontId="0" fillId="0" borderId="0" xfId="0" applyNumberFormat="1" applyAlignment="1" applyProtection="1"/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5" fillId="2" borderId="2" xfId="3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</xf>
    <xf numFmtId="4" fontId="29" fillId="2" borderId="2" xfId="0" applyNumberFormat="1" applyFont="1" applyFill="1" applyBorder="1" applyAlignment="1" applyProtection="1">
      <alignment horizontal="right"/>
    </xf>
    <xf numFmtId="165" fontId="0" fillId="0" borderId="0" xfId="0" applyNumberFormat="1" applyAlignment="1">
      <alignment horizontal="centerContinuous"/>
    </xf>
    <xf numFmtId="0" fontId="0" fillId="0" borderId="0" xfId="0" applyFill="1"/>
    <xf numFmtId="0" fontId="0" fillId="0" borderId="5" xfId="0" applyBorder="1" applyAlignment="1">
      <alignment wrapText="1"/>
    </xf>
    <xf numFmtId="0" fontId="1" fillId="0" borderId="7" xfId="0" applyFont="1" applyBorder="1"/>
    <xf numFmtId="0" fontId="31" fillId="0" borderId="0" xfId="0" applyFont="1" applyFill="1"/>
    <xf numFmtId="168" fontId="0" fillId="2" borderId="8" xfId="0" applyNumberFormat="1" applyFill="1" applyBorder="1" applyAlignment="1" applyProtection="1">
      <alignment horizontal="centerContinuous"/>
    </xf>
    <xf numFmtId="168" fontId="0" fillId="2" borderId="3" xfId="0" applyNumberFormat="1" applyFill="1" applyBorder="1" applyAlignment="1" applyProtection="1">
      <alignment horizontal="centerContinuous"/>
    </xf>
    <xf numFmtId="0" fontId="0" fillId="0" borderId="5" xfId="0" applyBorder="1"/>
    <xf numFmtId="0" fontId="0" fillId="2" borderId="8" xfId="0" applyFill="1" applyBorder="1" applyAlignment="1" applyProtection="1">
      <alignment horizontal="centerContinuous"/>
    </xf>
    <xf numFmtId="0" fontId="0" fillId="2" borderId="5" xfId="0" applyFill="1" applyBorder="1" applyAlignment="1">
      <alignment wrapText="1"/>
    </xf>
    <xf numFmtId="0" fontId="1" fillId="4" borderId="10" xfId="0" applyFont="1" applyFill="1" applyBorder="1"/>
    <xf numFmtId="0" fontId="1" fillId="4" borderId="14" xfId="0" applyFont="1" applyFill="1" applyBorder="1" applyAlignment="1">
      <alignment wrapTex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2" xfId="1" applyFont="1" applyBorder="1"/>
    <xf numFmtId="165" fontId="0" fillId="0" borderId="0" xfId="0" applyNumberFormat="1" applyAlignment="1" applyProtection="1"/>
    <xf numFmtId="0" fontId="11" fillId="0" borderId="12" xfId="1" applyFont="1" applyBorder="1"/>
    <xf numFmtId="0" fontId="0" fillId="0" borderId="8" xfId="0" applyBorder="1"/>
    <xf numFmtId="0" fontId="2" fillId="0" borderId="5" xfId="2" applyBorder="1"/>
    <xf numFmtId="0" fontId="2" fillId="0" borderId="5" xfId="2" applyBorder="1" applyAlignment="1">
      <alignment horizontal="centerContinuous"/>
    </xf>
    <xf numFmtId="0" fontId="30" fillId="4" borderId="1" xfId="0" applyFont="1" applyFill="1" applyBorder="1"/>
    <xf numFmtId="0" fontId="35" fillId="4" borderId="14" xfId="0" applyFont="1" applyFill="1" applyBorder="1" applyAlignment="1">
      <alignment wrapText="1"/>
    </xf>
    <xf numFmtId="0" fontId="35" fillId="0" borderId="0" xfId="0" applyFont="1" applyFill="1"/>
    <xf numFmtId="0" fontId="15" fillId="2" borderId="0" xfId="3" applyFont="1" applyFill="1" applyBorder="1" applyProtection="1"/>
    <xf numFmtId="0" fontId="2" fillId="2" borderId="0" xfId="3" quotePrefix="1" applyFont="1" applyFill="1" applyBorder="1" applyAlignment="1" applyProtection="1">
      <alignment horizontal="left"/>
    </xf>
    <xf numFmtId="0" fontId="0" fillId="0" borderId="3" xfId="0" applyFill="1" applyBorder="1" applyProtection="1">
      <protection locked="0"/>
    </xf>
    <xf numFmtId="0" fontId="3" fillId="2" borderId="4" xfId="3" applyFont="1" applyFill="1" applyBorder="1" applyAlignment="1" applyProtection="1">
      <alignment vertical="top"/>
    </xf>
    <xf numFmtId="0" fontId="3" fillId="2" borderId="0" xfId="3" applyFont="1" applyFill="1" applyBorder="1" applyAlignment="1" applyProtection="1">
      <alignment vertical="top"/>
    </xf>
    <xf numFmtId="0" fontId="3" fillId="2" borderId="11" xfId="3" quotePrefix="1" applyFont="1" applyFill="1" applyBorder="1" applyAlignment="1" applyProtection="1">
      <alignment horizontal="left" vertical="top"/>
    </xf>
    <xf numFmtId="0" fontId="9" fillId="0" borderId="2" xfId="1" quotePrefix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8" fillId="0" borderId="3" xfId="1" applyFont="1" applyBorder="1"/>
    <xf numFmtId="0" fontId="9" fillId="0" borderId="3" xfId="1" quotePrefix="1" applyFont="1" applyBorder="1" applyAlignment="1">
      <alignment horizontal="left"/>
    </xf>
    <xf numFmtId="0" fontId="12" fillId="0" borderId="3" xfId="1" applyFont="1" applyBorder="1"/>
    <xf numFmtId="0" fontId="5" fillId="0" borderId="6" xfId="1" quotePrefix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0" borderId="0" xfId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ill="1" applyBorder="1" applyAlignment="1" applyProtection="1">
      <alignment horizontal="center"/>
    </xf>
    <xf numFmtId="0" fontId="33" fillId="2" borderId="3" xfId="0" applyFont="1" applyFill="1" applyBorder="1" applyProtection="1">
      <protection locked="0"/>
    </xf>
    <xf numFmtId="0" fontId="36" fillId="0" borderId="0" xfId="2" quotePrefix="1" applyFont="1" applyAlignment="1">
      <alignment horizontal="centerContinuous"/>
    </xf>
    <xf numFmtId="0" fontId="14" fillId="0" borderId="0" xfId="2" applyFont="1" applyBorder="1" applyAlignment="1">
      <alignment vertical="top"/>
    </xf>
    <xf numFmtId="0" fontId="2" fillId="0" borderId="3" xfId="2" applyFill="1" applyBorder="1"/>
    <xf numFmtId="0" fontId="2" fillId="0" borderId="0" xfId="2" applyBorder="1" applyProtection="1"/>
    <xf numFmtId="0" fontId="0" fillId="2" borderId="5" xfId="0" applyFill="1" applyBorder="1"/>
    <xf numFmtId="0" fontId="37" fillId="2" borderId="0" xfId="3" applyFont="1" applyFill="1" applyBorder="1" applyAlignment="1" applyProtection="1">
      <alignment horizontal="left" vertical="top"/>
    </xf>
    <xf numFmtId="0" fontId="37" fillId="2" borderId="0" xfId="0" applyFont="1" applyFill="1" applyAlignment="1">
      <alignment vertical="top"/>
    </xf>
    <xf numFmtId="0" fontId="21" fillId="2" borderId="0" xfId="0" applyFont="1" applyFill="1" applyAlignment="1" applyProtection="1">
      <alignment vertical="top"/>
    </xf>
    <xf numFmtId="0" fontId="36" fillId="2" borderId="0" xfId="3" applyFont="1" applyFill="1" applyBorder="1" applyProtection="1"/>
    <xf numFmtId="0" fontId="36" fillId="0" borderId="0" xfId="2" applyFont="1" applyBorder="1"/>
    <xf numFmtId="0" fontId="0" fillId="2" borderId="9" xfId="0" applyFill="1" applyBorder="1" applyProtection="1"/>
    <xf numFmtId="0" fontId="11" fillId="0" borderId="12" xfId="1" quotePrefix="1" applyFont="1" applyBorder="1" applyAlignment="1">
      <alignment horizontal="left"/>
    </xf>
    <xf numFmtId="0" fontId="11" fillId="0" borderId="3" xfId="1" quotePrefix="1" applyFont="1" applyBorder="1" applyAlignment="1">
      <alignment horizontal="left"/>
    </xf>
    <xf numFmtId="0" fontId="2" fillId="0" borderId="2" xfId="1" applyFill="1" applyBorder="1" applyAlignment="1" applyProtection="1">
      <alignment horizontal="center"/>
    </xf>
    <xf numFmtId="0" fontId="2" fillId="0" borderId="3" xfId="1" applyFont="1" applyBorder="1" applyProtection="1"/>
    <xf numFmtId="0" fontId="0" fillId="0" borderId="3" xfId="0" applyFill="1" applyBorder="1" applyAlignment="1" applyProtection="1">
      <alignment horizontal="center"/>
    </xf>
    <xf numFmtId="0" fontId="0" fillId="0" borderId="3" xfId="0" applyFill="1" applyBorder="1" applyProtection="1"/>
    <xf numFmtId="0" fontId="33" fillId="2" borderId="3" xfId="0" applyFont="1" applyFill="1" applyBorder="1" applyProtection="1"/>
    <xf numFmtId="0" fontId="5" fillId="2" borderId="7" xfId="3" quotePrefix="1" applyFont="1" applyFill="1" applyBorder="1" applyAlignment="1" applyProtection="1">
      <alignment horizontal="center"/>
    </xf>
    <xf numFmtId="0" fontId="1" fillId="0" borderId="9" xfId="0" applyFont="1" applyBorder="1"/>
    <xf numFmtId="0" fontId="0" fillId="0" borderId="8" xfId="0" applyBorder="1" applyAlignment="1">
      <alignment wrapText="1"/>
    </xf>
    <xf numFmtId="0" fontId="14" fillId="2" borderId="0" xfId="3" applyFont="1" applyFill="1" applyAlignment="1" applyProtection="1">
      <alignment horizontal="left"/>
    </xf>
    <xf numFmtId="168" fontId="20" fillId="0" borderId="9" xfId="1" applyNumberFormat="1" applyFont="1" applyBorder="1" applyAlignment="1" applyProtection="1">
      <alignment horizontal="center"/>
      <protection locked="0"/>
    </xf>
    <xf numFmtId="0" fontId="35" fillId="0" borderId="8" xfId="0" applyFont="1" applyBorder="1"/>
    <xf numFmtId="0" fontId="35" fillId="0" borderId="3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8" fillId="0" borderId="5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8" fillId="0" borderId="9" xfId="0" applyFont="1" applyBorder="1"/>
    <xf numFmtId="0" fontId="3" fillId="0" borderId="7" xfId="1" applyFont="1" applyBorder="1"/>
    <xf numFmtId="0" fontId="3" fillId="0" borderId="9" xfId="1" applyFont="1" applyBorder="1"/>
    <xf numFmtId="0" fontId="3" fillId="0" borderId="4" xfId="1" applyFont="1" applyBorder="1" applyAlignment="1">
      <alignment horizontal="centerContinuous"/>
    </xf>
    <xf numFmtId="0" fontId="3" fillId="0" borderId="6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7" xfId="1" applyFont="1" applyBorder="1" applyAlignment="1">
      <alignment horizontal="centerContinuous"/>
    </xf>
    <xf numFmtId="0" fontId="3" fillId="0" borderId="9" xfId="1" applyFont="1" applyBorder="1" applyAlignment="1">
      <alignment horizontal="centerContinuous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Continuous"/>
    </xf>
    <xf numFmtId="0" fontId="0" fillId="2" borderId="0" xfId="0" applyFill="1" applyBorder="1"/>
    <xf numFmtId="0" fontId="0" fillId="2" borderId="8" xfId="0" applyFill="1" applyBorder="1" applyAlignment="1">
      <alignment wrapText="1"/>
    </xf>
    <xf numFmtId="0" fontId="0" fillId="0" borderId="3" xfId="0" applyFill="1" applyBorder="1"/>
    <xf numFmtId="0" fontId="31" fillId="2" borderId="5" xfId="0" applyFont="1" applyFill="1" applyBorder="1" applyAlignment="1">
      <alignment wrapText="1"/>
    </xf>
    <xf numFmtId="0" fontId="31" fillId="0" borderId="3" xfId="0" applyFont="1" applyFill="1" applyBorder="1"/>
    <xf numFmtId="0" fontId="31" fillId="0" borderId="8" xfId="0" applyFont="1" applyFill="1" applyBorder="1" applyAlignment="1">
      <alignment wrapText="1"/>
    </xf>
    <xf numFmtId="14" fontId="39" fillId="0" borderId="6" xfId="1" applyNumberFormat="1" applyFont="1" applyBorder="1" applyAlignment="1">
      <alignment horizontal="right"/>
    </xf>
    <xf numFmtId="0" fontId="40" fillId="0" borderId="9" xfId="1" applyFont="1" applyBorder="1" applyAlignment="1" applyProtection="1">
      <alignment horizontal="center"/>
      <protection locked="0"/>
    </xf>
    <xf numFmtId="49" fontId="40" fillId="0" borderId="9" xfId="1" applyNumberFormat="1" applyFont="1" applyBorder="1" applyAlignment="1" applyProtection="1">
      <alignment horizontal="center"/>
      <protection locked="0"/>
    </xf>
    <xf numFmtId="168" fontId="40" fillId="0" borderId="9" xfId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 applyProtection="1">
      <protection locked="0"/>
    </xf>
    <xf numFmtId="2" fontId="40" fillId="0" borderId="10" xfId="1" applyNumberFormat="1" applyFont="1" applyBorder="1" applyProtection="1">
      <protection locked="0"/>
    </xf>
    <xf numFmtId="2" fontId="40" fillId="0" borderId="10" xfId="1" applyNumberFormat="1" applyFont="1" applyBorder="1" applyAlignment="1" applyProtection="1">
      <alignment horizontal="center"/>
      <protection locked="0"/>
    </xf>
    <xf numFmtId="2" fontId="40" fillId="0" borderId="8" xfId="1" applyNumberFormat="1" applyFont="1" applyBorder="1" applyProtection="1">
      <protection locked="0"/>
    </xf>
    <xf numFmtId="49" fontId="40" fillId="0" borderId="9" xfId="1" quotePrefix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 applyAlignment="1" applyProtection="1">
      <alignment horizontal="center"/>
      <protection locked="0"/>
    </xf>
    <xf numFmtId="2" fontId="40" fillId="0" borderId="8" xfId="1" applyNumberFormat="1" applyFont="1" applyBorder="1" applyAlignment="1" applyProtection="1">
      <alignment horizontal="center"/>
      <protection locked="0"/>
    </xf>
    <xf numFmtId="2" fontId="40" fillId="0" borderId="14" xfId="1" applyNumberFormat="1" applyFont="1" applyBorder="1"/>
    <xf numFmtId="4" fontId="40" fillId="0" borderId="14" xfId="1" applyNumberFormat="1" applyFont="1" applyBorder="1"/>
    <xf numFmtId="168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quotePrefix="1" applyNumberFormat="1" applyFont="1" applyBorder="1" applyAlignment="1" applyProtection="1">
      <alignment horizontal="center"/>
      <protection locked="0"/>
    </xf>
    <xf numFmtId="49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applyNumberFormat="1" applyFont="1" applyBorder="1" applyAlignment="1" applyProtection="1">
      <alignment horizontal="center"/>
      <protection locked="0"/>
    </xf>
    <xf numFmtId="0" fontId="40" fillId="0" borderId="10" xfId="1" applyFont="1" applyBorder="1" applyAlignment="1" applyProtection="1">
      <alignment horizontal="center"/>
      <protection locked="0"/>
    </xf>
    <xf numFmtId="4" fontId="40" fillId="0" borderId="10" xfId="1" applyNumberFormat="1" applyFont="1" applyBorder="1" applyProtection="1">
      <protection locked="0"/>
    </xf>
    <xf numFmtId="4" fontId="40" fillId="0" borderId="10" xfId="1" applyNumberFormat="1" applyFont="1" applyBorder="1" applyAlignment="1" applyProtection="1">
      <alignment horizontal="center"/>
      <protection locked="0"/>
    </xf>
    <xf numFmtId="4" fontId="40" fillId="0" borderId="3" xfId="1" applyNumberFormat="1" applyFont="1" applyBorder="1" applyAlignment="1">
      <alignment horizontal="centerContinuous"/>
    </xf>
    <xf numFmtId="49" fontId="40" fillId="0" borderId="10" xfId="1" quotePrefix="1" applyNumberFormat="1" applyFont="1" applyBorder="1" applyAlignment="1" applyProtection="1">
      <alignment horizontal="center"/>
      <protection locked="0"/>
    </xf>
    <xf numFmtId="4" fontId="40" fillId="0" borderId="8" xfId="1" applyNumberFormat="1" applyFont="1" applyBorder="1" applyAlignment="1" applyProtection="1">
      <alignment horizontal="center"/>
      <protection locked="0"/>
    </xf>
    <xf numFmtId="4" fontId="40" fillId="0" borderId="2" xfId="1" applyNumberFormat="1" applyFont="1" applyBorder="1"/>
    <xf numFmtId="168" fontId="40" fillId="0" borderId="4" xfId="2" applyNumberFormat="1" applyFont="1" applyBorder="1" applyAlignment="1" applyProtection="1">
      <alignment horizontal="center" vertical="center"/>
      <protection locked="0"/>
    </xf>
    <xf numFmtId="168" fontId="40" fillId="0" borderId="6" xfId="2" applyNumberFormat="1" applyFont="1" applyBorder="1" applyAlignment="1" applyProtection="1">
      <alignment horizontal="center" vertical="center"/>
      <protection locked="0"/>
    </xf>
    <xf numFmtId="0" fontId="1" fillId="4" borderId="15" xfId="0" applyFont="1" applyFill="1" applyBorder="1"/>
    <xf numFmtId="0" fontId="0" fillId="4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1" fillId="4" borderId="18" xfId="0" applyFont="1" applyFill="1" applyBorder="1"/>
    <xf numFmtId="0" fontId="0" fillId="4" borderId="19" xfId="0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1" fillId="2" borderId="20" xfId="0" applyFont="1" applyFill="1" applyBorder="1"/>
    <xf numFmtId="0" fontId="0" fillId="4" borderId="14" xfId="0" applyFill="1" applyBorder="1" applyAlignment="1">
      <alignment wrapText="1"/>
    </xf>
    <xf numFmtId="0" fontId="30" fillId="2" borderId="4" xfId="0" applyFont="1" applyFill="1" applyBorder="1"/>
    <xf numFmtId="0" fontId="30" fillId="2" borderId="6" xfId="0" applyFont="1" applyFill="1" applyBorder="1"/>
    <xf numFmtId="0" fontId="31" fillId="0" borderId="6" xfId="0" applyFont="1" applyFill="1" applyBorder="1"/>
    <xf numFmtId="0" fontId="31" fillId="2" borderId="4" xfId="0" applyFont="1" applyFill="1" applyBorder="1"/>
    <xf numFmtId="0" fontId="31" fillId="2" borderId="6" xfId="0" applyFont="1" applyFill="1" applyBorder="1"/>
    <xf numFmtId="0" fontId="35" fillId="0" borderId="1" xfId="0" applyFont="1" applyBorder="1" applyAlignment="1"/>
    <xf numFmtId="0" fontId="37" fillId="2" borderId="2" xfId="3" applyFont="1" applyFill="1" applyBorder="1" applyAlignment="1" applyProtection="1">
      <alignment horizontal="centerContinuous"/>
    </xf>
    <xf numFmtId="0" fontId="0" fillId="2" borderId="14" xfId="0" applyFill="1" applyBorder="1" applyAlignment="1" applyProtection="1"/>
    <xf numFmtId="0" fontId="0" fillId="2" borderId="14" xfId="0" applyFill="1" applyBorder="1" applyAlignment="1" applyProtection="1">
      <alignment horizontal="centerContinuous"/>
    </xf>
    <xf numFmtId="0" fontId="41" fillId="2" borderId="2" xfId="0" applyFont="1" applyFill="1" applyBorder="1" applyProtection="1"/>
    <xf numFmtId="0" fontId="37" fillId="2" borderId="10" xfId="3" quotePrefix="1" applyFont="1" applyFill="1" applyBorder="1" applyAlignment="1" applyProtection="1">
      <alignment horizontal="center"/>
    </xf>
    <xf numFmtId="0" fontId="37" fillId="2" borderId="2" xfId="0" applyFont="1" applyFill="1" applyBorder="1" applyProtection="1"/>
    <xf numFmtId="0" fontId="37" fillId="2" borderId="2" xfId="0" applyFont="1" applyFill="1" applyBorder="1" applyAlignment="1" applyProtection="1">
      <alignment horizontal="centerContinuous"/>
    </xf>
    <xf numFmtId="0" fontId="41" fillId="2" borderId="2" xfId="3" applyFont="1" applyFill="1" applyBorder="1" applyAlignment="1" applyProtection="1">
      <alignment horizontal="centerContinuous"/>
    </xf>
    <xf numFmtId="0" fontId="42" fillId="2" borderId="0" xfId="3" applyFont="1" applyFill="1" applyBorder="1" applyAlignment="1" applyProtection="1">
      <alignment horizontal="left"/>
    </xf>
    <xf numFmtId="0" fontId="28" fillId="2" borderId="0" xfId="0" applyFont="1" applyFill="1" applyBorder="1" applyProtection="1"/>
    <xf numFmtId="0" fontId="37" fillId="2" borderId="3" xfId="3" applyFont="1" applyFill="1" applyBorder="1" applyAlignment="1" applyProtection="1">
      <alignment horizontal="centerContinuous"/>
    </xf>
    <xf numFmtId="0" fontId="0" fillId="2" borderId="21" xfId="0" applyFill="1" applyBorder="1" applyProtection="1"/>
    <xf numFmtId="0" fontId="28" fillId="2" borderId="21" xfId="0" applyFont="1" applyFill="1" applyBorder="1" applyProtection="1"/>
    <xf numFmtId="0" fontId="0" fillId="2" borderId="16" xfId="0" applyFill="1" applyBorder="1" applyProtection="1"/>
    <xf numFmtId="0" fontId="37" fillId="2" borderId="15" xfId="3" quotePrefix="1" applyFont="1" applyFill="1" applyBorder="1" applyAlignment="1" applyProtection="1">
      <alignment horizontal="left"/>
    </xf>
    <xf numFmtId="0" fontId="0" fillId="2" borderId="17" xfId="0" applyFill="1" applyBorder="1" applyProtection="1"/>
    <xf numFmtId="0" fontId="42" fillId="2" borderId="22" xfId="3" applyFont="1" applyFill="1" applyBorder="1" applyAlignment="1" applyProtection="1">
      <alignment vertical="top"/>
    </xf>
    <xf numFmtId="0" fontId="0" fillId="2" borderId="22" xfId="0" applyFill="1" applyBorder="1" applyProtection="1"/>
    <xf numFmtId="0" fontId="42" fillId="2" borderId="22" xfId="0" applyFont="1" applyFill="1" applyBorder="1" applyProtection="1"/>
    <xf numFmtId="0" fontId="28" fillId="2" borderId="22" xfId="0" applyFont="1" applyFill="1" applyBorder="1" applyProtection="1"/>
    <xf numFmtId="0" fontId="0" fillId="2" borderId="19" xfId="0" applyFill="1" applyBorder="1" applyProtection="1"/>
    <xf numFmtId="0" fontId="2" fillId="2" borderId="3" xfId="3" applyFill="1" applyBorder="1" applyAlignment="1" applyProtection="1">
      <alignment horizontal="center"/>
    </xf>
    <xf numFmtId="0" fontId="37" fillId="2" borderId="18" xfId="0" applyFont="1" applyFill="1" applyBorder="1" applyProtection="1"/>
    <xf numFmtId="0" fontId="0" fillId="2" borderId="3" xfId="0" applyFill="1" applyBorder="1"/>
    <xf numFmtId="0" fontId="0" fillId="2" borderId="23" xfId="0" applyFill="1" applyBorder="1"/>
    <xf numFmtId="170" fontId="0" fillId="2" borderId="7" xfId="0" applyNumberFormat="1" applyFill="1" applyBorder="1" applyProtection="1">
      <protection locked="0"/>
    </xf>
    <xf numFmtId="0" fontId="43" fillId="0" borderId="0" xfId="0" applyFont="1" applyProtection="1"/>
    <xf numFmtId="0" fontId="43" fillId="0" borderId="2" xfId="0" applyFont="1" applyBorder="1" applyProtection="1"/>
    <xf numFmtId="0" fontId="0" fillId="0" borderId="8" xfId="0" quotePrefix="1" applyBorder="1" applyAlignment="1">
      <alignment horizontal="left" wrapText="1"/>
    </xf>
    <xf numFmtId="0" fontId="2" fillId="0" borderId="3" xfId="1" applyFill="1" applyBorder="1" applyAlignment="1" applyProtection="1">
      <alignment horizontal="center"/>
    </xf>
    <xf numFmtId="0" fontId="44" fillId="5" borderId="9" xfId="1" applyFont="1" applyFill="1" applyBorder="1" applyAlignment="1">
      <alignment horizontal="center"/>
    </xf>
    <xf numFmtId="0" fontId="45" fillId="5" borderId="0" xfId="1" applyFont="1" applyFill="1" applyBorder="1"/>
    <xf numFmtId="0" fontId="45" fillId="5" borderId="12" xfId="1" applyFont="1" applyFill="1" applyBorder="1"/>
    <xf numFmtId="0" fontId="46" fillId="5" borderId="4" xfId="1" quotePrefix="1" applyFont="1" applyFill="1" applyBorder="1" applyAlignment="1">
      <alignment horizontal="left"/>
    </xf>
    <xf numFmtId="0" fontId="2" fillId="5" borderId="3" xfId="1" applyFill="1" applyBorder="1"/>
    <xf numFmtId="0" fontId="46" fillId="5" borderId="11" xfId="1" quotePrefix="1" applyFont="1" applyFill="1" applyBorder="1" applyAlignment="1">
      <alignment horizontal="left"/>
    </xf>
    <xf numFmtId="0" fontId="40" fillId="0" borderId="10" xfId="2" applyFont="1" applyBorder="1" applyAlignment="1" applyProtection="1">
      <alignment horizontal="center"/>
      <protection locked="0"/>
    </xf>
    <xf numFmtId="4" fontId="40" fillId="0" borderId="10" xfId="1" applyNumberFormat="1" applyFont="1" applyBorder="1"/>
    <xf numFmtId="4" fontId="42" fillId="5" borderId="10" xfId="1" applyNumberFormat="1" applyFont="1" applyFill="1" applyBorder="1" applyAlignment="1">
      <alignment horizontal="center"/>
    </xf>
    <xf numFmtId="0" fontId="7" fillId="0" borderId="8" xfId="1" applyFont="1" applyBorder="1" applyAlignment="1" applyProtection="1">
      <alignment horizontal="right"/>
    </xf>
    <xf numFmtId="0" fontId="1" fillId="0" borderId="9" xfId="0" quotePrefix="1" applyFont="1" applyBorder="1" applyAlignment="1">
      <alignment horizontal="left" wrapText="1"/>
    </xf>
    <xf numFmtId="0" fontId="3" fillId="2" borderId="0" xfId="1" quotePrefix="1" applyFont="1" applyFill="1" applyBorder="1" applyAlignment="1">
      <alignment horizontal="left"/>
    </xf>
    <xf numFmtId="4" fontId="2" fillId="0" borderId="0" xfId="2" applyNumberFormat="1"/>
    <xf numFmtId="4" fontId="45" fillId="5" borderId="13" xfId="1" applyNumberFormat="1" applyFont="1" applyFill="1" applyBorder="1"/>
    <xf numFmtId="4" fontId="45" fillId="5" borderId="5" xfId="1" applyNumberFormat="1" applyFont="1" applyFill="1" applyBorder="1"/>
    <xf numFmtId="4" fontId="2" fillId="5" borderId="8" xfId="1" applyNumberFormat="1" applyFill="1" applyBorder="1"/>
    <xf numFmtId="4" fontId="44" fillId="5" borderId="9" xfId="1" applyNumberFormat="1" applyFont="1" applyFill="1" applyBorder="1" applyAlignment="1">
      <alignment horizontal="center"/>
    </xf>
    <xf numFmtId="4" fontId="40" fillId="0" borderId="10" xfId="2" applyNumberFormat="1" applyFont="1" applyBorder="1" applyAlignment="1">
      <alignment horizontal="center"/>
    </xf>
    <xf numFmtId="4" fontId="5" fillId="0" borderId="0" xfId="2" applyNumberFormat="1" applyFont="1" applyBorder="1" applyAlignment="1">
      <alignment vertical="top"/>
    </xf>
    <xf numFmtId="4" fontId="2" fillId="0" borderId="3" xfId="2" applyNumberFormat="1" applyBorder="1"/>
    <xf numFmtId="4" fontId="11" fillId="0" borderId="12" xfId="2" quotePrefix="1" applyNumberFormat="1" applyFont="1" applyBorder="1" applyAlignment="1">
      <alignment horizontal="centerContinuous"/>
    </xf>
    <xf numFmtId="4" fontId="11" fillId="0" borderId="0" xfId="2" quotePrefix="1" applyNumberFormat="1" applyFont="1" applyBorder="1" applyAlignment="1">
      <alignment horizontal="centerContinuous"/>
    </xf>
    <xf numFmtId="4" fontId="11" fillId="0" borderId="3" xfId="2" quotePrefix="1" applyNumberFormat="1" applyFont="1" applyBorder="1" applyAlignment="1">
      <alignment horizontal="centerContinuous"/>
    </xf>
    <xf numFmtId="0" fontId="46" fillId="5" borderId="6" xfId="1" applyFont="1" applyFill="1" applyBorder="1" applyAlignment="1">
      <alignment horizontal="left" vertical="top"/>
    </xf>
    <xf numFmtId="0" fontId="54" fillId="2" borderId="4" xfId="1" applyFont="1" applyFill="1" applyBorder="1"/>
    <xf numFmtId="0" fontId="54" fillId="2" borderId="0" xfId="1" applyFont="1" applyFill="1" applyBorder="1"/>
    <xf numFmtId="0" fontId="55" fillId="2" borderId="4" xfId="1" applyFont="1" applyFill="1" applyBorder="1"/>
    <xf numFmtId="0" fontId="54" fillId="2" borderId="10" xfId="1" applyFont="1" applyFill="1" applyBorder="1"/>
    <xf numFmtId="0" fontId="56" fillId="2" borderId="4" xfId="1" quotePrefix="1" applyFont="1" applyFill="1" applyBorder="1" applyAlignment="1">
      <alignment horizontal="left"/>
    </xf>
    <xf numFmtId="0" fontId="54" fillId="2" borderId="9" xfId="1" applyFont="1" applyFill="1" applyBorder="1"/>
    <xf numFmtId="0" fontId="56" fillId="2" borderId="4" xfId="1" applyFont="1" applyFill="1" applyBorder="1" applyAlignment="1">
      <alignment horizontal="left"/>
    </xf>
    <xf numFmtId="0" fontId="0" fillId="2" borderId="0" xfId="0" applyFill="1" applyBorder="1" applyAlignment="1">
      <alignment horizontal="centerContinuous"/>
    </xf>
    <xf numFmtId="0" fontId="3" fillId="0" borderId="0" xfId="1" applyFont="1" applyBorder="1" applyAlignment="1">
      <alignment horizontal="centerContinuous"/>
    </xf>
    <xf numFmtId="0" fontId="0" fillId="0" borderId="0" xfId="0" applyBorder="1"/>
    <xf numFmtId="4" fontId="40" fillId="0" borderId="14" xfId="1" applyNumberFormat="1" applyFont="1" applyBorder="1" applyAlignment="1">
      <alignment horizontal="centerContinuous"/>
    </xf>
    <xf numFmtId="0" fontId="1" fillId="0" borderId="9" xfId="0" applyFont="1" applyBorder="1" applyAlignment="1">
      <alignment horizontal="right"/>
    </xf>
    <xf numFmtId="0" fontId="0" fillId="0" borderId="8" xfId="0" applyBorder="1" applyAlignment="1">
      <alignment horizontal="left" wrapText="1"/>
    </xf>
    <xf numFmtId="168" fontId="40" fillId="5" borderId="11" xfId="2" applyNumberFormat="1" applyFont="1" applyFill="1" applyBorder="1" applyAlignment="1" applyProtection="1">
      <alignment horizontal="center" vertical="center"/>
    </xf>
    <xf numFmtId="168" fontId="40" fillId="5" borderId="6" xfId="2" applyNumberFormat="1" applyFont="1" applyFill="1" applyBorder="1" applyAlignment="1" applyProtection="1">
      <alignment horizontal="center" vertical="center"/>
    </xf>
    <xf numFmtId="4" fontId="40" fillId="0" borderId="10" xfId="1" applyNumberFormat="1" applyFont="1" applyBorder="1" applyProtection="1"/>
    <xf numFmtId="4" fontId="40" fillId="0" borderId="10" xfId="2" applyNumberFormat="1" applyFont="1" applyBorder="1" applyAlignment="1" applyProtection="1">
      <alignment horizontal="center"/>
    </xf>
    <xf numFmtId="0" fontId="57" fillId="2" borderId="0" xfId="1" applyFont="1" applyFill="1" applyBorder="1"/>
    <xf numFmtId="0" fontId="57" fillId="0" borderId="0" xfId="1" applyFont="1"/>
    <xf numFmtId="0" fontId="57" fillId="0" borderId="0" xfId="1" applyFont="1" applyBorder="1"/>
    <xf numFmtId="0" fontId="57" fillId="5" borderId="12" xfId="1" applyFont="1" applyFill="1" applyBorder="1"/>
    <xf numFmtId="4" fontId="57" fillId="5" borderId="13" xfId="1" applyNumberFormat="1" applyFont="1" applyFill="1" applyBorder="1"/>
    <xf numFmtId="0" fontId="58" fillId="2" borderId="4" xfId="1" applyFont="1" applyFill="1" applyBorder="1" applyAlignment="1">
      <alignment horizontal="left" vertical="top"/>
    </xf>
    <xf numFmtId="0" fontId="59" fillId="2" borderId="0" xfId="1" applyFont="1" applyFill="1" applyBorder="1" applyAlignment="1">
      <alignment vertical="top"/>
    </xf>
    <xf numFmtId="0" fontId="59" fillId="0" borderId="0" xfId="1" applyFont="1"/>
    <xf numFmtId="0" fontId="57" fillId="5" borderId="0" xfId="1" applyFont="1" applyFill="1" applyBorder="1"/>
    <xf numFmtId="4" fontId="57" fillId="5" borderId="5" xfId="1" applyNumberFormat="1" applyFont="1" applyFill="1" applyBorder="1"/>
    <xf numFmtId="0" fontId="44" fillId="2" borderId="4" xfId="1" applyFont="1" applyFill="1" applyBorder="1" applyAlignment="1">
      <alignment horizontal="center"/>
    </xf>
    <xf numFmtId="0" fontId="44" fillId="2" borderId="0" xfId="1" applyFont="1" applyFill="1" applyBorder="1" applyAlignment="1">
      <alignment horizontal="center"/>
    </xf>
    <xf numFmtId="0" fontId="57" fillId="5" borderId="3" xfId="1" applyFont="1" applyFill="1" applyBorder="1"/>
    <xf numFmtId="4" fontId="57" fillId="5" borderId="8" xfId="1" applyNumberFormat="1" applyFont="1" applyFill="1" applyBorder="1"/>
    <xf numFmtId="0" fontId="40" fillId="2" borderId="4" xfId="1" applyFont="1" applyFill="1" applyBorder="1" applyAlignment="1" applyProtection="1">
      <alignment horizontal="center"/>
      <protection locked="0"/>
    </xf>
    <xf numFmtId="4" fontId="40" fillId="2" borderId="0" xfId="1" applyNumberFormat="1" applyFont="1" applyFill="1" applyBorder="1"/>
    <xf numFmtId="1" fontId="57" fillId="0" borderId="0" xfId="1" applyNumberFormat="1" applyFont="1"/>
    <xf numFmtId="0" fontId="57" fillId="2" borderId="9" xfId="1" applyFont="1" applyFill="1" applyBorder="1"/>
    <xf numFmtId="0" fontId="57" fillId="2" borderId="10" xfId="1" applyFont="1" applyFill="1" applyBorder="1"/>
    <xf numFmtId="4" fontId="0" fillId="2" borderId="2" xfId="0" applyNumberForma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10" fillId="2" borderId="6" xfId="3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0" fillId="2" borderId="27" xfId="3" applyFont="1" applyFill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24" fillId="2" borderId="4" xfId="0" applyFont="1" applyFill="1" applyBorder="1" applyAlignment="1" applyProtection="1">
      <protection locked="0"/>
    </xf>
    <xf numFmtId="0" fontId="24" fillId="0" borderId="0" xfId="0" applyFont="1" applyAlignment="1" applyProtection="1">
      <protection locked="0"/>
    </xf>
    <xf numFmtId="0" fontId="24" fillId="0" borderId="5" xfId="0" applyFont="1" applyBorder="1" applyAlignment="1" applyProtection="1"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168" fontId="0" fillId="0" borderId="5" xfId="0" applyNumberFormat="1" applyBorder="1" applyAlignment="1" applyProtection="1">
      <alignment horizontal="center"/>
      <protection locked="0"/>
    </xf>
    <xf numFmtId="168" fontId="0" fillId="0" borderId="6" xfId="0" applyNumberFormat="1" applyBorder="1" applyAlignment="1" applyProtection="1">
      <alignment horizontal="center"/>
      <protection locked="0"/>
    </xf>
    <xf numFmtId="168" fontId="0" fillId="0" borderId="3" xfId="0" applyNumberFormat="1" applyBorder="1" applyAlignment="1" applyProtection="1">
      <alignment horizontal="center"/>
      <protection locked="0"/>
    </xf>
    <xf numFmtId="168" fontId="0" fillId="0" borderId="8" xfId="0" applyNumberFormat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/>
      <protection locked="0"/>
    </xf>
    <xf numFmtId="168" fontId="0" fillId="2" borderId="1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/>
    <xf numFmtId="0" fontId="0" fillId="0" borderId="14" xfId="0" applyBorder="1" applyAlignment="1"/>
    <xf numFmtId="167" fontId="0" fillId="2" borderId="1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67" fontId="0" fillId="0" borderId="1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170" fontId="0" fillId="2" borderId="1" xfId="0" applyNumberFormat="1" applyFill="1" applyBorder="1" applyAlignment="1" applyProtection="1">
      <alignment horizontal="center"/>
      <protection locked="0"/>
    </xf>
    <xf numFmtId="170" fontId="0" fillId="0" borderId="2" xfId="0" applyNumberFormat="1" applyBorder="1" applyAlignment="1" applyProtection="1">
      <alignment horizontal="center"/>
      <protection locked="0"/>
    </xf>
    <xf numFmtId="170" fontId="0" fillId="0" borderId="14" xfId="0" applyNumberFormat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protection locked="0"/>
    </xf>
    <xf numFmtId="0" fontId="24" fillId="0" borderId="3" xfId="0" applyFont="1" applyBorder="1" applyAlignment="1" applyProtection="1">
      <protection locked="0"/>
    </xf>
    <xf numFmtId="0" fontId="24" fillId="0" borderId="8" xfId="0" applyFont="1" applyBorder="1" applyAlignment="1" applyProtection="1"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0" fontId="32" fillId="2" borderId="24" xfId="0" applyFont="1" applyFill="1" applyBorder="1" applyAlignment="1" applyProtection="1">
      <protection locked="0"/>
    </xf>
    <xf numFmtId="0" fontId="0" fillId="0" borderId="25" xfId="0" applyBorder="1" applyAlignment="1"/>
    <xf numFmtId="0" fontId="0" fillId="0" borderId="26" xfId="0" applyBorder="1" applyAlignment="1"/>
    <xf numFmtId="0" fontId="32" fillId="2" borderId="18" xfId="0" applyFont="1" applyFill="1" applyBorder="1" applyAlignment="1" applyProtection="1">
      <protection locked="0"/>
    </xf>
    <xf numFmtId="0" fontId="0" fillId="0" borderId="22" xfId="0" applyBorder="1" applyAlignment="1"/>
    <xf numFmtId="0" fontId="0" fillId="0" borderId="19" xfId="0" applyBorder="1" applyAlignment="1"/>
    <xf numFmtId="0" fontId="0" fillId="2" borderId="6" xfId="0" applyFill="1" applyBorder="1" applyAlignment="1" applyProtection="1">
      <protection locked="0"/>
    </xf>
    <xf numFmtId="168" fontId="0" fillId="2" borderId="6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/>
    <xf numFmtId="0" fontId="0" fillId="0" borderId="0" xfId="0" applyBorder="1" applyAlignment="1"/>
    <xf numFmtId="0" fontId="0" fillId="0" borderId="5" xfId="0" applyBorder="1" applyAlignment="1"/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2" borderId="24" xfId="0" applyFill="1" applyBorder="1" applyAlignment="1" applyProtection="1">
      <alignment horizontal="center"/>
      <protection locked="0"/>
    </xf>
    <xf numFmtId="4" fontId="0" fillId="2" borderId="24" xfId="0" applyNumberForma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2" borderId="6" xfId="3" applyFont="1" applyFill="1" applyBorder="1" applyAlignment="1" applyProtection="1">
      <protection locked="0"/>
    </xf>
    <xf numFmtId="169" fontId="0" fillId="2" borderId="6" xfId="0" applyNumberFormat="1" applyFill="1" applyBorder="1" applyAlignment="1" applyProtection="1">
      <protection locked="0"/>
    </xf>
    <xf numFmtId="169" fontId="0" fillId="0" borderId="3" xfId="0" applyNumberFormat="1" applyBorder="1" applyAlignment="1" applyProtection="1">
      <protection locked="0"/>
    </xf>
    <xf numFmtId="169" fontId="0" fillId="0" borderId="8" xfId="0" applyNumberFormat="1" applyBorder="1" applyAlignment="1" applyProtection="1">
      <protection locked="0"/>
    </xf>
    <xf numFmtId="0" fontId="0" fillId="0" borderId="3" xfId="0" applyBorder="1" applyAlignment="1"/>
    <xf numFmtId="0" fontId="0" fillId="0" borderId="8" xfId="0" applyBorder="1" applyAlignment="1"/>
    <xf numFmtId="168" fontId="0" fillId="2" borderId="6" xfId="0" applyNumberFormat="1" applyFill="1" applyBorder="1" applyAlignment="1" applyProtection="1">
      <protection locked="0"/>
    </xf>
    <xf numFmtId="168" fontId="0" fillId="0" borderId="3" xfId="0" applyNumberFormat="1" applyBorder="1" applyAlignment="1" applyProtection="1">
      <protection locked="0"/>
    </xf>
    <xf numFmtId="168" fontId="0" fillId="0" borderId="8" xfId="0" applyNumberFormat="1" applyBorder="1" applyAlignment="1" applyProtection="1">
      <protection locked="0"/>
    </xf>
    <xf numFmtId="0" fontId="0" fillId="2" borderId="4" xfId="0" applyFill="1" applyBorder="1" applyAlignment="1" applyProtection="1"/>
    <xf numFmtId="0" fontId="0" fillId="0" borderId="0" xfId="0" applyAlignment="1"/>
    <xf numFmtId="0" fontId="0" fillId="0" borderId="6" xfId="0" applyBorder="1" applyAlignment="1"/>
    <xf numFmtId="4" fontId="31" fillId="2" borderId="24" xfId="0" applyNumberFormat="1" applyFont="1" applyFill="1" applyBorder="1" applyAlignment="1" applyProtection="1">
      <alignment horizontal="center"/>
    </xf>
    <xf numFmtId="4" fontId="31" fillId="0" borderId="25" xfId="0" applyNumberFormat="1" applyFont="1" applyBorder="1" applyAlignment="1" applyProtection="1">
      <alignment horizontal="center"/>
    </xf>
    <xf numFmtId="4" fontId="31" fillId="0" borderId="26" xfId="0" applyNumberFormat="1" applyFont="1" applyBorder="1" applyAlignment="1" applyProtection="1">
      <alignment horizontal="center"/>
    </xf>
    <xf numFmtId="4" fontId="0" fillId="2" borderId="24" xfId="0" applyNumberFormat="1" applyFill="1" applyBorder="1" applyAlignment="1" applyProtection="1">
      <alignment horizontal="center"/>
    </xf>
    <xf numFmtId="4" fontId="0" fillId="0" borderId="25" xfId="0" applyNumberFormat="1" applyBorder="1" applyAlignment="1" applyProtection="1">
      <alignment horizontal="center"/>
    </xf>
    <xf numFmtId="4" fontId="0" fillId="0" borderId="26" xfId="0" applyNumberFormat="1" applyBorder="1" applyAlignment="1" applyProtection="1">
      <alignment horizontal="center"/>
    </xf>
    <xf numFmtId="0" fontId="24" fillId="2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8" xfId="0" applyFont="1" applyBorder="1" applyAlignment="1" applyProtection="1">
      <alignment horizontal="center"/>
      <protection locked="0"/>
    </xf>
    <xf numFmtId="168" fontId="24" fillId="2" borderId="6" xfId="0" applyNumberFormat="1" applyFont="1" applyFill="1" applyBorder="1" applyAlignment="1" applyProtection="1">
      <alignment horizontal="center"/>
      <protection locked="0"/>
    </xf>
    <xf numFmtId="168" fontId="24" fillId="0" borderId="3" xfId="0" applyNumberFormat="1" applyFont="1" applyBorder="1" applyAlignment="1" applyProtection="1">
      <alignment horizontal="center"/>
      <protection locked="0"/>
    </xf>
    <xf numFmtId="168" fontId="24" fillId="0" borderId="8" xfId="0" applyNumberFormat="1" applyFont="1" applyBorder="1" applyAlignment="1" applyProtection="1">
      <alignment horizontal="center"/>
      <protection locked="0"/>
    </xf>
    <xf numFmtId="171" fontId="28" fillId="2" borderId="6" xfId="0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70" fontId="28" fillId="2" borderId="3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167" fontId="24" fillId="2" borderId="6" xfId="0" applyNumberFormat="1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/>
    <xf numFmtId="0" fontId="24" fillId="0" borderId="8" xfId="0" applyFont="1" applyBorder="1" applyAlignment="1"/>
    <xf numFmtId="165" fontId="28" fillId="0" borderId="6" xfId="0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4" fillId="2" borderId="4" xfId="0" applyFont="1" applyFill="1" applyBorder="1" applyAlignment="1" applyProtection="1">
      <alignment horizontal="center"/>
    </xf>
    <xf numFmtId="0" fontId="24" fillId="0" borderId="0" xfId="0" applyFont="1" applyAlignment="1"/>
    <xf numFmtId="0" fontId="24" fillId="0" borderId="5" xfId="0" applyFont="1" applyBorder="1" applyAlignment="1"/>
    <xf numFmtId="0" fontId="24" fillId="2" borderId="4" xfId="0" applyFont="1" applyFill="1" applyBorder="1" applyAlignment="1">
      <alignment horizontal="center"/>
    </xf>
    <xf numFmtId="0" fontId="24" fillId="0" borderId="6" xfId="0" applyFont="1" applyBorder="1" applyAlignment="1"/>
    <xf numFmtId="168" fontId="20" fillId="0" borderId="4" xfId="1" applyNumberFormat="1" applyFont="1" applyBorder="1" applyAlignment="1" applyProtection="1">
      <alignment horizontal="center"/>
      <protection locked="0"/>
    </xf>
    <xf numFmtId="0" fontId="20" fillId="5" borderId="11" xfId="1" quotePrefix="1" applyFont="1" applyFill="1" applyBorder="1" applyAlignment="1" applyProtection="1"/>
    <xf numFmtId="0" fontId="0" fillId="5" borderId="12" xfId="0" applyFill="1" applyBorder="1" applyAlignment="1" applyProtection="1"/>
    <xf numFmtId="0" fontId="0" fillId="5" borderId="13" xfId="0" applyFill="1" applyBorder="1" applyAlignment="1" applyProtection="1"/>
    <xf numFmtId="0" fontId="20" fillId="5" borderId="6" xfId="1" quotePrefix="1" applyFont="1" applyFill="1" applyBorder="1" applyAlignment="1" applyProtection="1"/>
    <xf numFmtId="0" fontId="0" fillId="5" borderId="3" xfId="0" applyFill="1" applyBorder="1" applyAlignment="1" applyProtection="1"/>
    <xf numFmtId="0" fontId="0" fillId="5" borderId="8" xfId="0" applyFill="1" applyBorder="1" applyAlignment="1" applyProtection="1"/>
    <xf numFmtId="0" fontId="20" fillId="0" borderId="4" xfId="1" applyFont="1" applyBorder="1" applyAlignment="1" applyProtection="1">
      <protection locked="0"/>
    </xf>
    <xf numFmtId="0" fontId="5" fillId="0" borderId="11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40" fillId="0" borderId="2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0" fillId="0" borderId="4" xfId="1" quotePrefix="1" applyFont="1" applyBorder="1" applyAlignment="1" applyProtection="1">
      <protection locked="0"/>
    </xf>
    <xf numFmtId="168" fontId="40" fillId="5" borderId="11" xfId="1" applyNumberFormat="1" applyFont="1" applyFill="1" applyBorder="1" applyAlignment="1" applyProtection="1"/>
    <xf numFmtId="168" fontId="20" fillId="5" borderId="6" xfId="1" applyNumberFormat="1" applyFont="1" applyFill="1" applyBorder="1" applyAlignment="1" applyProtection="1"/>
    <xf numFmtId="2" fontId="20" fillId="0" borderId="4" xfId="1" applyNumberFormat="1" applyFont="1" applyBorder="1" applyAlignment="1" applyProtection="1">
      <protection locked="0"/>
    </xf>
    <xf numFmtId="2" fontId="0" fillId="0" borderId="0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4" fontId="20" fillId="0" borderId="1" xfId="1" applyNumberFormat="1" applyFont="1" applyBorder="1" applyAlignment="1" applyProtection="1"/>
    <xf numFmtId="4" fontId="50" fillId="0" borderId="2" xfId="0" applyNumberFormat="1" applyFont="1" applyBorder="1" applyAlignment="1" applyProtection="1"/>
    <xf numFmtId="4" fontId="50" fillId="0" borderId="14" xfId="0" applyNumberFormat="1" applyFont="1" applyBorder="1" applyAlignment="1" applyProtection="1"/>
    <xf numFmtId="2" fontId="20" fillId="0" borderId="6" xfId="1" applyNumberFormat="1" applyFont="1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2" fontId="0" fillId="0" borderId="8" xfId="0" applyNumberFormat="1" applyBorder="1" applyAlignment="1" applyProtection="1">
      <protection locked="0"/>
    </xf>
    <xf numFmtId="4" fontId="40" fillId="0" borderId="1" xfId="1" applyNumberFormat="1" applyFont="1" applyBorder="1" applyAlignment="1"/>
    <xf numFmtId="2" fontId="20" fillId="5" borderId="11" xfId="1" applyNumberFormat="1" applyFont="1" applyFill="1" applyBorder="1" applyAlignment="1" applyProtection="1"/>
    <xf numFmtId="2" fontId="0" fillId="5" borderId="12" xfId="0" applyNumberFormat="1" applyFill="1" applyBorder="1" applyAlignment="1" applyProtection="1"/>
    <xf numFmtId="2" fontId="0" fillId="5" borderId="13" xfId="0" applyNumberFormat="1" applyFill="1" applyBorder="1" applyAlignment="1" applyProtection="1"/>
    <xf numFmtId="2" fontId="20" fillId="5" borderId="6" xfId="1" applyNumberFormat="1" applyFont="1" applyFill="1" applyBorder="1" applyAlignment="1" applyProtection="1"/>
    <xf numFmtId="2" fontId="0" fillId="5" borderId="3" xfId="0" applyNumberFormat="1" applyFill="1" applyBorder="1" applyAlignment="1" applyProtection="1"/>
    <xf numFmtId="2" fontId="0" fillId="5" borderId="8" xfId="0" applyNumberFormat="1" applyFill="1" applyBorder="1" applyAlignment="1" applyProtection="1"/>
    <xf numFmtId="4" fontId="40" fillId="0" borderId="1" xfId="1" applyNumberFormat="1" applyFont="1" applyBorder="1" applyAlignment="1" applyProtection="1">
      <protection locked="0"/>
    </xf>
    <xf numFmtId="4" fontId="0" fillId="0" borderId="14" xfId="0" applyNumberFormat="1" applyBorder="1" applyAlignment="1" applyProtection="1">
      <protection locked="0"/>
    </xf>
    <xf numFmtId="2" fontId="40" fillId="0" borderId="1" xfId="1" applyNumberFormat="1" applyFont="1" applyBorder="1" applyAlignment="1" applyProtection="1">
      <protection locked="0"/>
    </xf>
    <xf numFmtId="2" fontId="40" fillId="0" borderId="1" xfId="1" applyNumberFormat="1" applyFont="1" applyBorder="1" applyAlignment="1"/>
    <xf numFmtId="0" fontId="40" fillId="0" borderId="4" xfId="2" applyFont="1" applyBorder="1" applyAlignment="1" applyProtection="1">
      <protection locked="0"/>
    </xf>
    <xf numFmtId="0" fontId="40" fillId="5" borderId="11" xfId="2" applyFont="1" applyFill="1" applyBorder="1" applyAlignment="1" applyProtection="1"/>
    <xf numFmtId="0" fontId="40" fillId="5" borderId="6" xfId="2" applyFont="1" applyFill="1" applyBorder="1" applyAlignment="1" applyProtection="1"/>
    <xf numFmtId="0" fontId="40" fillId="0" borderId="6" xfId="2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4" fontId="40" fillId="5" borderId="11" xfId="2" applyNumberFormat="1" applyFont="1" applyFill="1" applyBorder="1" applyAlignment="1" applyProtection="1">
      <alignment horizontal="center"/>
    </xf>
    <xf numFmtId="4" fontId="0" fillId="5" borderId="12" xfId="0" applyNumberFormat="1" applyFill="1" applyBorder="1" applyAlignment="1" applyProtection="1">
      <alignment horizontal="center"/>
    </xf>
    <xf numFmtId="4" fontId="0" fillId="5" borderId="13" xfId="0" applyNumberFormat="1" applyFill="1" applyBorder="1" applyAlignment="1" applyProtection="1">
      <alignment horizontal="center"/>
    </xf>
    <xf numFmtId="4" fontId="40" fillId="5" borderId="6" xfId="2" applyNumberFormat="1" applyFont="1" applyFill="1" applyBorder="1" applyAlignment="1" applyProtection="1">
      <alignment horizontal="center"/>
    </xf>
    <xf numFmtId="4" fontId="0" fillId="5" borderId="3" xfId="0" applyNumberFormat="1" applyFill="1" applyBorder="1" applyAlignment="1" applyProtection="1">
      <alignment horizontal="center"/>
    </xf>
    <xf numFmtId="4" fontId="0" fillId="5" borderId="8" xfId="0" applyNumberFormat="1" applyFill="1" applyBorder="1" applyAlignment="1" applyProtection="1">
      <alignment horizontal="center"/>
    </xf>
    <xf numFmtId="4" fontId="40" fillId="0" borderId="4" xfId="2" applyNumberFormat="1" applyFont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4" fontId="40" fillId="0" borderId="4" xfId="2" applyNumberFormat="1" applyFont="1" applyBorder="1" applyAlignment="1" applyProtection="1">
      <alignment horizontal="center" vertical="center"/>
    </xf>
    <xf numFmtId="4" fontId="40" fillId="0" borderId="6" xfId="2" applyNumberFormat="1" applyFon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" fontId="40" fillId="0" borderId="6" xfId="2" applyNumberFormat="1" applyFon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8" xfId="0" applyNumberFormat="1" applyBorder="1" applyAlignment="1" applyProtection="1">
      <alignment horizontal="center"/>
    </xf>
    <xf numFmtId="4" fontId="40" fillId="0" borderId="4" xfId="2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</cellXfs>
  <cellStyles count="4">
    <cellStyle name="Normal" xfId="0" builtinId="0"/>
    <cellStyle name="Normal_BACKPG1" xfId="1" xr:uid="{00000000-0005-0000-0000-000001000000}"/>
    <cellStyle name="Normal_BACKPG2" xfId="2" xr:uid="{00000000-0005-0000-0000-000002000000}"/>
    <cellStyle name="Normal_FRONTPG1 (3)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68580</xdr:rowOff>
        </xdr:from>
        <xdr:to>
          <xdr:col>1</xdr:col>
          <xdr:colOff>60960</xdr:colOff>
          <xdr:row>2</xdr:row>
          <xdr:rowOff>76200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60</xdr:row>
          <xdr:rowOff>30480</xdr:rowOff>
        </xdr:from>
        <xdr:to>
          <xdr:col>2</xdr:col>
          <xdr:colOff>38100</xdr:colOff>
          <xdr:row>61</xdr:row>
          <xdr:rowOff>137160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38100</xdr:rowOff>
        </xdr:from>
        <xdr:to>
          <xdr:col>5</xdr:col>
          <xdr:colOff>106680</xdr:colOff>
          <xdr:row>65</xdr:row>
          <xdr:rowOff>137160</xdr:rowOff>
        </xdr:to>
        <xdr:sp macro="" textlink="">
          <xdr:nvSpPr>
            <xdr:cNvPr id="1027" name="Picture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60</xdr:row>
          <xdr:rowOff>30480</xdr:rowOff>
        </xdr:from>
        <xdr:to>
          <xdr:col>22</xdr:col>
          <xdr:colOff>68580</xdr:colOff>
          <xdr:row>61</xdr:row>
          <xdr:rowOff>137160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15</xdr:row>
          <xdr:rowOff>60960</xdr:rowOff>
        </xdr:from>
        <xdr:to>
          <xdr:col>15</xdr:col>
          <xdr:colOff>38100</xdr:colOff>
          <xdr:row>16</xdr:row>
          <xdr:rowOff>76200</xdr:rowOff>
        </xdr:to>
        <xdr:sp macro="" textlink="">
          <xdr:nvSpPr>
            <xdr:cNvPr id="1030" name="Picture 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E3E3E3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68580</xdr:rowOff>
        </xdr:from>
        <xdr:to>
          <xdr:col>1</xdr:col>
          <xdr:colOff>60960</xdr:colOff>
          <xdr:row>2</xdr:row>
          <xdr:rowOff>76200</xdr:rowOff>
        </xdr:to>
        <xdr:sp macro="" textlink="">
          <xdr:nvSpPr>
            <xdr:cNvPr id="2049" name="Pictur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4"/>
  <sheetViews>
    <sheetView topLeftCell="A13" workbookViewId="0">
      <selection activeCell="B22" sqref="B22"/>
    </sheetView>
  </sheetViews>
  <sheetFormatPr defaultColWidth="8.88671875" defaultRowHeight="13.2" x14ac:dyDescent="0.25"/>
  <cols>
    <col min="1" max="1" width="20.6640625" style="160" customWidth="1"/>
    <col min="2" max="2" width="70.109375" style="159" customWidth="1"/>
  </cols>
  <sheetData>
    <row r="1" spans="1:2" s="77" customFormat="1" ht="13.8" x14ac:dyDescent="0.25">
      <c r="A1" s="177" t="s">
        <v>0</v>
      </c>
      <c r="B1" s="278"/>
    </row>
    <row r="2" spans="1:2" s="158" customFormat="1" ht="4.5" customHeight="1" x14ac:dyDescent="0.25">
      <c r="A2" s="279"/>
      <c r="B2" s="166"/>
    </row>
    <row r="3" spans="1:2" s="239" customFormat="1" ht="15.75" customHeight="1" x14ac:dyDescent="0.25">
      <c r="A3" s="279" t="s">
        <v>185</v>
      </c>
      <c r="B3" s="166"/>
    </row>
    <row r="4" spans="1:2" s="241" customFormat="1" ht="15.75" customHeight="1" x14ac:dyDescent="0.25">
      <c r="A4" s="280" t="s">
        <v>1</v>
      </c>
      <c r="B4" s="240"/>
    </row>
    <row r="5" spans="1:2" s="243" customFormat="1" ht="12" customHeight="1" x14ac:dyDescent="0.25">
      <c r="A5" s="281" t="s">
        <v>163</v>
      </c>
      <c r="B5" s="244"/>
    </row>
    <row r="6" spans="1:2" s="161" customFormat="1" ht="12" customHeight="1" x14ac:dyDescent="0.25">
      <c r="A6" s="282" t="s">
        <v>2</v>
      </c>
      <c r="B6" s="242"/>
    </row>
    <row r="7" spans="1:2" s="161" customFormat="1" ht="12" customHeight="1" x14ac:dyDescent="0.25">
      <c r="A7" s="283" t="s">
        <v>3</v>
      </c>
      <c r="B7" s="242"/>
    </row>
    <row r="8" spans="1:2" s="179" customFormat="1" ht="15" customHeight="1" x14ac:dyDescent="0.3">
      <c r="A8" s="177" t="s">
        <v>4</v>
      </c>
      <c r="B8" s="178"/>
    </row>
    <row r="9" spans="1:2" s="221" customFormat="1" ht="15.75" customHeight="1" x14ac:dyDescent="0.25">
      <c r="A9" s="284" t="s">
        <v>5</v>
      </c>
      <c r="B9" s="220"/>
    </row>
    <row r="10" spans="1:2" s="77" customFormat="1" x14ac:dyDescent="0.25">
      <c r="A10" s="167" t="s">
        <v>6</v>
      </c>
      <c r="B10" s="168" t="s">
        <v>7</v>
      </c>
    </row>
    <row r="11" spans="1:2" s="77" customFormat="1" ht="14.25" customHeight="1" x14ac:dyDescent="0.25">
      <c r="A11" s="216" t="s">
        <v>8</v>
      </c>
      <c r="B11" s="217" t="s">
        <v>173</v>
      </c>
    </row>
    <row r="12" spans="1:2" s="77" customFormat="1" x14ac:dyDescent="0.25">
      <c r="A12" s="222" t="s">
        <v>10</v>
      </c>
      <c r="B12" s="217" t="s">
        <v>11</v>
      </c>
    </row>
    <row r="13" spans="1:2" s="77" customFormat="1" ht="15" customHeight="1" x14ac:dyDescent="0.25">
      <c r="A13" s="216" t="s">
        <v>12</v>
      </c>
      <c r="B13" s="217" t="s">
        <v>13</v>
      </c>
    </row>
    <row r="14" spans="1:2" s="77" customFormat="1" ht="15" customHeight="1" x14ac:dyDescent="0.25">
      <c r="A14" s="216" t="s">
        <v>14</v>
      </c>
      <c r="B14" s="217" t="s">
        <v>13</v>
      </c>
    </row>
    <row r="15" spans="1:2" s="77" customFormat="1" ht="15" customHeight="1" x14ac:dyDescent="0.25">
      <c r="A15" s="216" t="s">
        <v>15</v>
      </c>
      <c r="B15" s="217" t="s">
        <v>16</v>
      </c>
    </row>
    <row r="16" spans="1:2" s="77" customFormat="1" x14ac:dyDescent="0.25">
      <c r="A16" s="216" t="s">
        <v>17</v>
      </c>
      <c r="B16" s="217" t="s">
        <v>18</v>
      </c>
    </row>
    <row r="17" spans="1:2" s="77" customFormat="1" ht="14.25" customHeight="1" x14ac:dyDescent="0.25">
      <c r="A17" s="216" t="s">
        <v>19</v>
      </c>
      <c r="B17" s="217" t="s">
        <v>9</v>
      </c>
    </row>
    <row r="18" spans="1:2" s="77" customFormat="1" ht="26.4" x14ac:dyDescent="0.25">
      <c r="A18" s="223" t="s">
        <v>20</v>
      </c>
      <c r="B18" s="217" t="s">
        <v>21</v>
      </c>
    </row>
    <row r="19" spans="1:2" s="77" customFormat="1" ht="39.6" x14ac:dyDescent="0.25">
      <c r="A19" s="325" t="s">
        <v>170</v>
      </c>
      <c r="B19" s="313" t="s">
        <v>183</v>
      </c>
    </row>
    <row r="20" spans="1:2" s="77" customFormat="1" ht="26.4" x14ac:dyDescent="0.25">
      <c r="A20" s="325" t="s">
        <v>171</v>
      </c>
      <c r="B20" s="313" t="s">
        <v>184</v>
      </c>
    </row>
    <row r="21" spans="1:2" s="77" customFormat="1" ht="15" customHeight="1" x14ac:dyDescent="0.25">
      <c r="A21" s="216" t="s">
        <v>23</v>
      </c>
      <c r="B21" s="313" t="s">
        <v>194</v>
      </c>
    </row>
    <row r="22" spans="1:2" s="77" customFormat="1" ht="15" customHeight="1" x14ac:dyDescent="0.25">
      <c r="A22" s="229" t="s">
        <v>24</v>
      </c>
      <c r="B22" s="313" t="s">
        <v>190</v>
      </c>
    </row>
    <row r="23" spans="1:2" s="77" customFormat="1" ht="15" customHeight="1" x14ac:dyDescent="0.25">
      <c r="A23" s="216" t="s">
        <v>25</v>
      </c>
      <c r="B23" s="217" t="s">
        <v>26</v>
      </c>
    </row>
    <row r="24" spans="1:2" s="77" customFormat="1" ht="15" customHeight="1" x14ac:dyDescent="0.25">
      <c r="A24" s="350" t="s">
        <v>179</v>
      </c>
      <c r="B24" s="313" t="s">
        <v>191</v>
      </c>
    </row>
    <row r="25" spans="1:2" s="77" customFormat="1" ht="15" customHeight="1" x14ac:dyDescent="0.25">
      <c r="A25" s="350" t="s">
        <v>123</v>
      </c>
      <c r="B25" s="313" t="s">
        <v>192</v>
      </c>
    </row>
    <row r="26" spans="1:2" s="77" customFormat="1" ht="15" customHeight="1" x14ac:dyDescent="0.25">
      <c r="A26" s="350" t="s">
        <v>90</v>
      </c>
      <c r="B26" s="351" t="s">
        <v>193</v>
      </c>
    </row>
    <row r="27" spans="1:2" s="77" customFormat="1" ht="15" customHeight="1" x14ac:dyDescent="0.25">
      <c r="A27" s="216" t="s">
        <v>27</v>
      </c>
      <c r="B27" s="217" t="s">
        <v>28</v>
      </c>
    </row>
    <row r="28" spans="1:2" s="77" customFormat="1" ht="15" customHeight="1" x14ac:dyDescent="0.25">
      <c r="A28" s="216" t="s">
        <v>29</v>
      </c>
      <c r="B28" s="217" t="s">
        <v>30</v>
      </c>
    </row>
    <row r="29" spans="1:2" s="77" customFormat="1" ht="26.4" x14ac:dyDescent="0.25">
      <c r="A29" s="228" t="s">
        <v>31</v>
      </c>
      <c r="B29" s="217" t="s">
        <v>28</v>
      </c>
    </row>
    <row r="30" spans="1:2" s="77" customFormat="1" x14ac:dyDescent="0.25">
      <c r="A30" s="228"/>
      <c r="B30" s="225" t="s">
        <v>32</v>
      </c>
    </row>
    <row r="31" spans="1:2" s="77" customFormat="1" ht="11.25" customHeight="1" x14ac:dyDescent="0.25">
      <c r="A31" s="160"/>
      <c r="B31" s="226" t="s">
        <v>33</v>
      </c>
    </row>
    <row r="32" spans="1:2" s="77" customFormat="1" ht="11.25" customHeight="1" x14ac:dyDescent="0.25">
      <c r="A32" s="160"/>
      <c r="B32" s="226" t="s">
        <v>186</v>
      </c>
    </row>
    <row r="33" spans="1:2" s="77" customFormat="1" ht="11.25" customHeight="1" x14ac:dyDescent="0.25">
      <c r="A33" s="160"/>
      <c r="B33" s="226" t="s">
        <v>34</v>
      </c>
    </row>
    <row r="34" spans="1:2" s="77" customFormat="1" ht="11.25" customHeight="1" x14ac:dyDescent="0.25">
      <c r="A34" s="216"/>
      <c r="B34" s="227" t="s">
        <v>187</v>
      </c>
    </row>
    <row r="35" spans="1:2" s="77" customFormat="1" ht="26.4" x14ac:dyDescent="0.25">
      <c r="A35" s="228" t="s">
        <v>35</v>
      </c>
      <c r="B35" s="159" t="s">
        <v>28</v>
      </c>
    </row>
    <row r="36" spans="1:2" s="77" customFormat="1" x14ac:dyDescent="0.25">
      <c r="A36" s="223"/>
      <c r="B36" s="224" t="s">
        <v>36</v>
      </c>
    </row>
    <row r="37" spans="1:2" s="77" customFormat="1" ht="15" customHeight="1" x14ac:dyDescent="0.25">
      <c r="A37" s="216" t="s">
        <v>25</v>
      </c>
      <c r="B37" s="217" t="s">
        <v>26</v>
      </c>
    </row>
    <row r="38" spans="1:2" s="77" customFormat="1" ht="15" customHeight="1" x14ac:dyDescent="0.25">
      <c r="A38" s="216" t="s">
        <v>37</v>
      </c>
      <c r="B38" s="217" t="s">
        <v>38</v>
      </c>
    </row>
    <row r="39" spans="1:2" s="77" customFormat="1" ht="5.25" customHeight="1" thickBot="1" x14ac:dyDescent="0.3">
      <c r="A39" s="277"/>
      <c r="B39" s="276"/>
    </row>
    <row r="40" spans="1:2" x14ac:dyDescent="0.25">
      <c r="A40" s="271"/>
      <c r="B40" s="272"/>
    </row>
    <row r="41" spans="1:2" x14ac:dyDescent="0.25">
      <c r="A41" s="271" t="s">
        <v>39</v>
      </c>
      <c r="B41" s="273"/>
    </row>
    <row r="42" spans="1:2" x14ac:dyDescent="0.25">
      <c r="A42" s="271"/>
      <c r="B42" s="273"/>
    </row>
    <row r="43" spans="1:2" x14ac:dyDescent="0.25">
      <c r="A43" s="271" t="s">
        <v>40</v>
      </c>
      <c r="B43" s="273"/>
    </row>
    <row r="44" spans="1:2" ht="13.8" thickBot="1" x14ac:dyDescent="0.3">
      <c r="A44" s="274" t="s">
        <v>41</v>
      </c>
      <c r="B44" s="275"/>
    </row>
  </sheetData>
  <sheetProtection password="9DBB" sheet="1" objects="1" scenarios="1"/>
  <phoneticPr fontId="0" type="noConversion"/>
  <printOptions horizontalCentered="1"/>
  <pageMargins left="0.75" right="0.75" top="0.91" bottom="0.22" header="0.5" footer="0.3"/>
  <pageSetup orientation="portrait" r:id="rId1"/>
  <headerFooter alignWithMargins="0">
    <oddHeader>&amp;CFYI--Travel Voucher/Form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73"/>
  <sheetViews>
    <sheetView tabSelected="1" workbookViewId="0">
      <selection activeCell="AN52" sqref="AN52"/>
    </sheetView>
  </sheetViews>
  <sheetFormatPr defaultColWidth="9.109375" defaultRowHeight="13.2" x14ac:dyDescent="0.25"/>
  <cols>
    <col min="1" max="1" width="4.88671875" style="109" customWidth="1"/>
    <col min="2" max="2" width="3" style="109" customWidth="1"/>
    <col min="3" max="8" width="2.44140625" style="109" customWidth="1"/>
    <col min="9" max="10" width="2.5546875" style="109" customWidth="1"/>
    <col min="11" max="11" width="2.6640625" style="109" customWidth="1"/>
    <col min="12" max="12" width="2.88671875" style="109" customWidth="1"/>
    <col min="13" max="18" width="2.44140625" style="109" customWidth="1"/>
    <col min="19" max="19" width="3.33203125" style="109" customWidth="1"/>
    <col min="20" max="30" width="2.44140625" style="109" customWidth="1"/>
    <col min="31" max="35" width="2.6640625" style="109" customWidth="1"/>
    <col min="36" max="36" width="2.44140625" style="109" customWidth="1"/>
    <col min="37" max="37" width="8" style="109" customWidth="1"/>
    <col min="38" max="16384" width="9.109375" style="109"/>
  </cols>
  <sheetData>
    <row r="1" spans="1:42" ht="12" customHeight="1" x14ac:dyDescent="0.25">
      <c r="A1" s="108"/>
      <c r="B1" s="108"/>
      <c r="C1" s="104" t="s">
        <v>42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42" ht="7.5" customHeight="1" x14ac:dyDescent="0.25">
      <c r="A2" s="108"/>
      <c r="B2" s="108"/>
      <c r="C2" s="104" t="s">
        <v>43</v>
      </c>
      <c r="D2" s="108"/>
      <c r="E2" s="105" t="s">
        <v>44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42" ht="7.5" customHeight="1" x14ac:dyDescent="0.25">
      <c r="A3" s="108"/>
      <c r="B3" s="106" t="s">
        <v>45</v>
      </c>
      <c r="C3" s="110"/>
      <c r="D3" s="110"/>
      <c r="E3" s="105" t="s">
        <v>180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42" ht="6.75" customHeight="1" x14ac:dyDescent="0.25">
      <c r="A4" s="108"/>
      <c r="B4" s="108"/>
      <c r="C4" s="111" t="s">
        <v>46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42" ht="18.75" customHeight="1" x14ac:dyDescent="0.25">
      <c r="A5" s="205" t="s">
        <v>47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18"/>
      <c r="AA5" s="118"/>
      <c r="AB5" s="118"/>
      <c r="AC5" s="181"/>
      <c r="AD5" s="118"/>
      <c r="AE5" s="181" t="s">
        <v>48</v>
      </c>
      <c r="AF5" s="118"/>
      <c r="AG5" s="212">
        <v>1</v>
      </c>
      <c r="AH5" s="129" t="s">
        <v>49</v>
      </c>
      <c r="AI5" s="129"/>
      <c r="AJ5" s="182"/>
      <c r="AK5" s="118"/>
    </row>
    <row r="6" spans="1:42" ht="2.25" customHeight="1" x14ac:dyDescent="0.3">
      <c r="A6" s="180"/>
      <c r="B6" s="118"/>
      <c r="C6" s="118"/>
      <c r="D6" s="118"/>
      <c r="E6" s="118"/>
      <c r="F6" s="112"/>
      <c r="G6" s="112"/>
      <c r="H6" s="112"/>
      <c r="I6" s="112"/>
      <c r="J6" s="112"/>
      <c r="K6" s="112"/>
      <c r="L6" s="112"/>
      <c r="M6" s="112"/>
      <c r="N6" s="11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12"/>
      <c r="AA6" s="112"/>
      <c r="AB6" s="112"/>
      <c r="AC6" s="113"/>
      <c r="AD6" s="112"/>
      <c r="AE6" s="113"/>
      <c r="AF6" s="112"/>
      <c r="AG6" s="212"/>
      <c r="AH6" s="122"/>
      <c r="AI6" s="122"/>
      <c r="AJ6" s="213"/>
      <c r="AK6" s="112"/>
    </row>
    <row r="7" spans="1:42" ht="9" customHeight="1" x14ac:dyDescent="0.25">
      <c r="A7" s="78" t="s">
        <v>50</v>
      </c>
      <c r="B7" s="114"/>
      <c r="C7" s="114"/>
      <c r="D7" s="114"/>
      <c r="E7" s="114"/>
      <c r="F7" s="115"/>
      <c r="G7" s="79" t="s">
        <v>51</v>
      </c>
      <c r="H7" s="80"/>
      <c r="I7" s="80"/>
      <c r="J7" s="80"/>
      <c r="K7" s="108"/>
      <c r="L7" s="81" t="s">
        <v>52</v>
      </c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16"/>
      <c r="AG7" s="81" t="s">
        <v>53</v>
      </c>
      <c r="AH7" s="108"/>
      <c r="AI7" s="108"/>
      <c r="AJ7" s="108"/>
      <c r="AK7" s="116"/>
    </row>
    <row r="8" spans="1:42" s="120" customFormat="1" ht="15" customHeight="1" x14ac:dyDescent="0.25">
      <c r="A8" s="117"/>
      <c r="B8" s="118"/>
      <c r="C8" s="118"/>
      <c r="D8" s="118"/>
      <c r="E8" s="118"/>
      <c r="F8" s="116"/>
      <c r="G8" s="460">
        <v>734</v>
      </c>
      <c r="H8" s="461"/>
      <c r="I8" s="461"/>
      <c r="J8" s="461"/>
      <c r="K8" s="462"/>
      <c r="L8" s="413" t="s">
        <v>195</v>
      </c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5"/>
      <c r="AG8" s="453"/>
      <c r="AH8" s="454"/>
      <c r="AI8" s="454"/>
      <c r="AJ8" s="454"/>
      <c r="AK8" s="455"/>
    </row>
    <row r="9" spans="1:42" ht="9" customHeight="1" x14ac:dyDescent="0.25">
      <c r="A9" s="117"/>
      <c r="B9" s="118"/>
      <c r="C9" s="118"/>
      <c r="D9" s="118"/>
      <c r="E9" s="118"/>
      <c r="F9" s="116"/>
      <c r="G9" s="82" t="s">
        <v>54</v>
      </c>
      <c r="H9" s="83"/>
      <c r="I9" s="83"/>
      <c r="J9" s="83"/>
      <c r="K9" s="108"/>
      <c r="L9" s="116"/>
      <c r="M9" s="78" t="s">
        <v>55</v>
      </c>
      <c r="N9" s="108"/>
      <c r="O9" s="118"/>
      <c r="P9" s="118"/>
      <c r="Q9" s="108"/>
      <c r="R9" s="108"/>
      <c r="S9" s="116"/>
      <c r="T9" s="103" t="s">
        <v>56</v>
      </c>
      <c r="V9" s="108"/>
      <c r="W9" s="116"/>
      <c r="X9" s="78" t="s">
        <v>57</v>
      </c>
      <c r="Z9" s="116"/>
      <c r="AA9" s="78" t="s">
        <v>58</v>
      </c>
      <c r="AB9" s="108"/>
      <c r="AC9" s="108"/>
      <c r="AD9" s="108"/>
      <c r="AE9" s="108"/>
      <c r="AF9" s="116"/>
      <c r="AG9" s="456"/>
      <c r="AH9" s="454"/>
      <c r="AI9" s="454"/>
      <c r="AJ9" s="454"/>
      <c r="AK9" s="455"/>
    </row>
    <row r="10" spans="1:42" x14ac:dyDescent="0.25">
      <c r="A10" s="121"/>
      <c r="B10" s="112"/>
      <c r="C10" s="112"/>
      <c r="D10" s="112"/>
      <c r="E10" s="112"/>
      <c r="F10" s="119"/>
      <c r="G10" s="463"/>
      <c r="H10" s="464"/>
      <c r="I10" s="464"/>
      <c r="J10" s="464"/>
      <c r="K10" s="464"/>
      <c r="L10" s="465"/>
      <c r="M10" s="463"/>
      <c r="N10" s="464"/>
      <c r="O10" s="464"/>
      <c r="P10" s="464"/>
      <c r="Q10" s="464"/>
      <c r="R10" s="464"/>
      <c r="S10" s="465"/>
      <c r="T10" s="460">
        <v>734</v>
      </c>
      <c r="U10" s="461"/>
      <c r="V10" s="461"/>
      <c r="W10" s="462"/>
      <c r="X10" s="471">
        <v>21</v>
      </c>
      <c r="Y10" s="472"/>
      <c r="Z10" s="473"/>
      <c r="AA10" s="474">
        <f>AF58</f>
        <v>0</v>
      </c>
      <c r="AB10" s="439"/>
      <c r="AC10" s="439"/>
      <c r="AD10" s="439"/>
      <c r="AE10" s="439"/>
      <c r="AF10" s="440"/>
      <c r="AG10" s="457"/>
      <c r="AH10" s="458"/>
      <c r="AI10" s="458"/>
      <c r="AJ10" s="458"/>
      <c r="AK10" s="459"/>
      <c r="AO10" s="149"/>
      <c r="AP10" s="149"/>
    </row>
    <row r="11" spans="1:42" ht="9" customHeight="1" x14ac:dyDescent="0.25">
      <c r="A11" s="82" t="s">
        <v>59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16"/>
      <c r="Z11" s="82" t="s">
        <v>60</v>
      </c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16"/>
      <c r="AO11" s="149"/>
      <c r="AP11" s="149"/>
    </row>
    <row r="12" spans="1:42" ht="15" customHeight="1" x14ac:dyDescent="0.25">
      <c r="A12" s="383"/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5"/>
      <c r="Z12" s="377" t="s">
        <v>124</v>
      </c>
      <c r="AA12" s="378"/>
      <c r="AB12" s="378"/>
      <c r="AC12" s="378"/>
      <c r="AD12" s="378"/>
      <c r="AE12" s="378"/>
      <c r="AF12" s="378"/>
      <c r="AG12" s="378"/>
      <c r="AH12" s="378"/>
      <c r="AI12" s="378"/>
      <c r="AJ12" s="378"/>
      <c r="AK12" s="379"/>
      <c r="AO12" s="149"/>
      <c r="AP12" s="149"/>
    </row>
    <row r="13" spans="1:42" ht="15" customHeight="1" x14ac:dyDescent="0.25">
      <c r="A13" s="383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5"/>
      <c r="Z13" s="183" t="s">
        <v>61</v>
      </c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16"/>
      <c r="AO13" s="149"/>
      <c r="AP13" s="149"/>
    </row>
    <row r="14" spans="1:42" ht="15" customHeight="1" thickBot="1" x14ac:dyDescent="0.3">
      <c r="A14" s="413"/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5"/>
      <c r="Z14" s="380" t="s">
        <v>196</v>
      </c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2"/>
    </row>
    <row r="15" spans="1:42" ht="9" customHeight="1" x14ac:dyDescent="0.25">
      <c r="A15" s="82" t="s">
        <v>62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18"/>
      <c r="L15" s="299" t="s">
        <v>63</v>
      </c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296"/>
      <c r="AA15" s="296"/>
      <c r="AB15" s="296"/>
      <c r="AC15" s="296"/>
      <c r="AD15" s="297"/>
      <c r="AE15" s="296"/>
      <c r="AF15" s="296"/>
      <c r="AG15" s="296"/>
      <c r="AH15" s="296"/>
      <c r="AI15" s="296"/>
      <c r="AJ15" s="296"/>
      <c r="AK15" s="298"/>
    </row>
    <row r="16" spans="1:42" ht="10.5" customHeight="1" x14ac:dyDescent="0.25">
      <c r="A16" s="82"/>
      <c r="B16" s="108"/>
      <c r="C16" s="108"/>
      <c r="D16" s="108"/>
      <c r="E16" s="108"/>
      <c r="F16" s="108"/>
      <c r="G16" s="108"/>
      <c r="H16" s="108"/>
      <c r="I16" s="108"/>
      <c r="J16" s="108"/>
      <c r="K16" s="118"/>
      <c r="L16" s="299"/>
      <c r="M16" s="293" t="s">
        <v>64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294"/>
      <c r="AE16" s="118"/>
      <c r="AF16" s="118"/>
      <c r="AG16" s="118"/>
      <c r="AH16" s="118"/>
      <c r="AI16" s="118"/>
      <c r="AJ16" s="118"/>
      <c r="AK16" s="300"/>
    </row>
    <row r="17" spans="1:37" ht="10.5" customHeight="1" thickBot="1" x14ac:dyDescent="0.3">
      <c r="A17" s="466"/>
      <c r="B17" s="467"/>
      <c r="C17" s="467"/>
      <c r="D17" s="467"/>
      <c r="E17" s="467"/>
      <c r="F17" s="467"/>
      <c r="G17" s="467"/>
      <c r="H17" s="468"/>
      <c r="I17" s="469"/>
      <c r="J17" s="469"/>
      <c r="K17" s="470"/>
      <c r="L17" s="307"/>
      <c r="M17" s="301" t="s">
        <v>65</v>
      </c>
      <c r="N17" s="302"/>
      <c r="O17" s="302"/>
      <c r="P17" s="302"/>
      <c r="Q17" s="302"/>
      <c r="R17" s="302"/>
      <c r="S17" s="302"/>
      <c r="T17" s="302"/>
      <c r="U17" s="302"/>
      <c r="V17" s="302"/>
      <c r="W17" s="303"/>
      <c r="X17" s="302"/>
      <c r="Y17" s="302"/>
      <c r="Z17" s="302"/>
      <c r="AA17" s="302"/>
      <c r="AB17" s="302"/>
      <c r="AC17" s="302"/>
      <c r="AD17" s="304"/>
      <c r="AE17" s="302"/>
      <c r="AF17" s="302"/>
      <c r="AG17" s="302"/>
      <c r="AH17" s="302"/>
      <c r="AI17" s="302"/>
      <c r="AJ17" s="302"/>
      <c r="AK17" s="305"/>
    </row>
    <row r="18" spans="1:37" s="118" customFormat="1" ht="7.5" customHeight="1" x14ac:dyDescent="0.25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</row>
    <row r="19" spans="1:37" ht="9" customHeight="1" x14ac:dyDescent="0.25">
      <c r="A19" s="289" t="s">
        <v>66</v>
      </c>
      <c r="B19" s="290"/>
      <c r="C19" s="285" t="s">
        <v>67</v>
      </c>
      <c r="D19" s="124"/>
      <c r="E19" s="124"/>
      <c r="F19" s="123"/>
      <c r="G19" s="125"/>
      <c r="H19" s="123"/>
      <c r="I19" s="285" t="s">
        <v>68</v>
      </c>
      <c r="J19" s="124"/>
      <c r="K19" s="125"/>
      <c r="L19" s="112"/>
      <c r="M19" s="112"/>
      <c r="N19" s="295" t="s">
        <v>69</v>
      </c>
      <c r="O19" s="112"/>
      <c r="P19" s="119"/>
      <c r="Q19" s="112"/>
      <c r="R19" s="112"/>
      <c r="S19" s="295" t="s">
        <v>70</v>
      </c>
      <c r="T19" s="112"/>
      <c r="U19" s="119"/>
      <c r="V19" s="112"/>
      <c r="W19" s="295" t="s">
        <v>71</v>
      </c>
      <c r="X19" s="122"/>
      <c r="Y19" s="122"/>
      <c r="Z19" s="119"/>
      <c r="AA19" s="112"/>
      <c r="AB19" s="112"/>
      <c r="AC19" s="295" t="s">
        <v>72</v>
      </c>
      <c r="AD19" s="112"/>
      <c r="AE19" s="119"/>
      <c r="AF19" s="112"/>
      <c r="AG19" s="295" t="s">
        <v>73</v>
      </c>
      <c r="AH19" s="122"/>
      <c r="AI19" s="122"/>
      <c r="AJ19" s="122"/>
      <c r="AK19" s="119"/>
    </row>
    <row r="20" spans="1:37" ht="16.5" customHeight="1" x14ac:dyDescent="0.25">
      <c r="A20" s="215" t="str">
        <f>IF(AF20="","","001")</f>
        <v/>
      </c>
      <c r="B20" s="399"/>
      <c r="C20" s="400"/>
      <c r="D20" s="400"/>
      <c r="E20" s="400"/>
      <c r="F20" s="400"/>
      <c r="G20" s="401"/>
      <c r="H20" s="410"/>
      <c r="I20" s="411"/>
      <c r="J20" s="411"/>
      <c r="K20" s="412"/>
      <c r="L20" s="396"/>
      <c r="M20" s="397"/>
      <c r="N20" s="397"/>
      <c r="O20" s="397"/>
      <c r="P20" s="398"/>
      <c r="Q20" s="399"/>
      <c r="R20" s="400"/>
      <c r="S20" s="400"/>
      <c r="T20" s="400"/>
      <c r="U20" s="401"/>
      <c r="V20" s="405"/>
      <c r="W20" s="406"/>
      <c r="X20" s="406"/>
      <c r="Y20" s="406"/>
      <c r="Z20" s="407"/>
      <c r="AA20" s="396"/>
      <c r="AB20" s="397"/>
      <c r="AC20" s="397"/>
      <c r="AD20" s="397"/>
      <c r="AE20" s="398"/>
      <c r="AF20" s="392"/>
      <c r="AG20" s="393"/>
      <c r="AH20" s="393"/>
      <c r="AI20" s="393"/>
      <c r="AJ20" s="393"/>
      <c r="AK20" s="394"/>
    </row>
    <row r="21" spans="1:37" ht="9.75" customHeight="1" x14ac:dyDescent="0.25">
      <c r="A21" s="126"/>
      <c r="B21" s="285" t="s">
        <v>74</v>
      </c>
      <c r="C21" s="124"/>
      <c r="D21" s="124"/>
      <c r="E21" s="124"/>
      <c r="F21" s="124"/>
      <c r="G21" s="124"/>
      <c r="H21" s="124"/>
      <c r="I21" s="124"/>
      <c r="J21" s="286"/>
      <c r="K21" s="291" t="s">
        <v>75</v>
      </c>
      <c r="L21" s="124"/>
      <c r="M21" s="124"/>
      <c r="N21" s="124"/>
      <c r="O21" s="287"/>
      <c r="P21" s="288" t="s">
        <v>76</v>
      </c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5"/>
    </row>
    <row r="22" spans="1:37" ht="16.5" customHeight="1" x14ac:dyDescent="0.25">
      <c r="A22" s="310"/>
      <c r="B22" s="408"/>
      <c r="C22" s="403"/>
      <c r="D22" s="403"/>
      <c r="E22" s="403"/>
      <c r="F22" s="403"/>
      <c r="G22" s="403"/>
      <c r="H22" s="403"/>
      <c r="I22" s="403"/>
      <c r="J22" s="404"/>
      <c r="K22" s="402"/>
      <c r="L22" s="403"/>
      <c r="M22" s="403"/>
      <c r="N22" s="403"/>
      <c r="O22" s="404"/>
      <c r="P22" s="409"/>
      <c r="Q22" s="403"/>
      <c r="R22" s="403"/>
      <c r="S22" s="403"/>
      <c r="T22" s="403"/>
      <c r="U22" s="403"/>
      <c r="V22" s="403"/>
      <c r="W22" s="403"/>
      <c r="X22" s="403"/>
      <c r="Y22" s="403"/>
      <c r="Z22" s="404"/>
      <c r="AA22" s="409"/>
      <c r="AB22" s="403"/>
      <c r="AC22" s="403"/>
      <c r="AD22" s="403"/>
      <c r="AE22" s="404"/>
      <c r="AF22" s="409"/>
      <c r="AG22" s="403"/>
      <c r="AH22" s="403"/>
      <c r="AI22" s="404"/>
      <c r="AJ22" s="409"/>
      <c r="AK22" s="404"/>
    </row>
    <row r="23" spans="1:37" ht="9" customHeight="1" x14ac:dyDescent="0.25">
      <c r="A23" s="126"/>
      <c r="B23" s="292" t="s">
        <v>76</v>
      </c>
      <c r="C23" s="124"/>
      <c r="D23" s="124"/>
      <c r="E23" s="124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5"/>
    </row>
    <row r="24" spans="1:37" ht="16.5" customHeight="1" x14ac:dyDescent="0.25">
      <c r="A24" s="207"/>
      <c r="B24" s="409"/>
      <c r="C24" s="403"/>
      <c r="D24" s="403"/>
      <c r="E24" s="403"/>
      <c r="F24" s="403"/>
      <c r="G24" s="403"/>
      <c r="H24" s="403"/>
      <c r="I24" s="404"/>
      <c r="J24" s="409"/>
      <c r="K24" s="403"/>
      <c r="L24" s="403"/>
      <c r="M24" s="403"/>
      <c r="N24" s="403"/>
      <c r="O24" s="404"/>
      <c r="P24" s="409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4"/>
    </row>
    <row r="25" spans="1:37" s="118" customFormat="1" ht="7.5" customHeight="1" x14ac:dyDescent="0.25">
      <c r="A25" s="306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</row>
    <row r="26" spans="1:37" ht="9" customHeight="1" x14ac:dyDescent="0.25">
      <c r="A26" s="289" t="s">
        <v>66</v>
      </c>
      <c r="B26" s="290"/>
      <c r="C26" s="285" t="s">
        <v>67</v>
      </c>
      <c r="D26" s="124"/>
      <c r="E26" s="124"/>
      <c r="F26" s="123"/>
      <c r="G26" s="125"/>
      <c r="H26" s="123"/>
      <c r="I26" s="285" t="s">
        <v>68</v>
      </c>
      <c r="J26" s="124"/>
      <c r="K26" s="125"/>
      <c r="L26" s="123"/>
      <c r="M26" s="123"/>
      <c r="N26" s="285" t="s">
        <v>69</v>
      </c>
      <c r="O26" s="123"/>
      <c r="P26" s="125"/>
      <c r="Q26" s="123"/>
      <c r="R26" s="123"/>
      <c r="S26" s="285" t="s">
        <v>70</v>
      </c>
      <c r="T26" s="123"/>
      <c r="U26" s="125"/>
      <c r="V26" s="123"/>
      <c r="W26" s="285" t="s">
        <v>71</v>
      </c>
      <c r="X26" s="124"/>
      <c r="Y26" s="124"/>
      <c r="Z26" s="125"/>
      <c r="AA26" s="123"/>
      <c r="AB26" s="123"/>
      <c r="AC26" s="285" t="s">
        <v>72</v>
      </c>
      <c r="AD26" s="123"/>
      <c r="AE26" s="125"/>
      <c r="AF26" s="123"/>
      <c r="AG26" s="285" t="s">
        <v>73</v>
      </c>
      <c r="AH26" s="124"/>
      <c r="AI26" s="124"/>
      <c r="AJ26" s="124"/>
      <c r="AK26" s="125"/>
    </row>
    <row r="27" spans="1:37" ht="16.5" customHeight="1" x14ac:dyDescent="0.25">
      <c r="A27" s="215" t="str">
        <f>IF(AF27="","","002")</f>
        <v/>
      </c>
      <c r="B27" s="399"/>
      <c r="C27" s="400"/>
      <c r="D27" s="400"/>
      <c r="E27" s="400"/>
      <c r="F27" s="400"/>
      <c r="G27" s="401"/>
      <c r="H27" s="410"/>
      <c r="I27" s="411"/>
      <c r="J27" s="411"/>
      <c r="K27" s="412"/>
      <c r="L27" s="396"/>
      <c r="M27" s="397"/>
      <c r="N27" s="397"/>
      <c r="O27" s="397"/>
      <c r="P27" s="398"/>
      <c r="Q27" s="399"/>
      <c r="R27" s="400"/>
      <c r="S27" s="400"/>
      <c r="T27" s="400"/>
      <c r="U27" s="401"/>
      <c r="V27" s="405"/>
      <c r="W27" s="406"/>
      <c r="X27" s="406"/>
      <c r="Y27" s="406"/>
      <c r="Z27" s="407"/>
      <c r="AA27" s="396"/>
      <c r="AB27" s="397"/>
      <c r="AC27" s="397"/>
      <c r="AD27" s="397"/>
      <c r="AE27" s="398"/>
      <c r="AF27" s="392"/>
      <c r="AG27" s="393"/>
      <c r="AH27" s="393"/>
      <c r="AI27" s="393"/>
      <c r="AJ27" s="393"/>
      <c r="AK27" s="394"/>
    </row>
    <row r="28" spans="1:37" ht="9.75" customHeight="1" x14ac:dyDescent="0.25">
      <c r="A28" s="126"/>
      <c r="B28" s="285" t="s">
        <v>74</v>
      </c>
      <c r="C28" s="124"/>
      <c r="D28" s="124"/>
      <c r="E28" s="124"/>
      <c r="F28" s="124"/>
      <c r="G28" s="124"/>
      <c r="H28" s="124"/>
      <c r="I28" s="124"/>
      <c r="J28" s="286"/>
      <c r="K28" s="291" t="s">
        <v>75</v>
      </c>
      <c r="L28" s="124"/>
      <c r="M28" s="124"/>
      <c r="N28" s="124"/>
      <c r="O28" s="287"/>
      <c r="P28" s="288" t="s">
        <v>76</v>
      </c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5"/>
    </row>
    <row r="29" spans="1:37" ht="16.5" customHeight="1" x14ac:dyDescent="0.25">
      <c r="A29" s="310"/>
      <c r="B29" s="408"/>
      <c r="C29" s="403"/>
      <c r="D29" s="403"/>
      <c r="E29" s="403"/>
      <c r="F29" s="403"/>
      <c r="G29" s="403"/>
      <c r="H29" s="403"/>
      <c r="I29" s="403"/>
      <c r="J29" s="404"/>
      <c r="K29" s="402"/>
      <c r="L29" s="403"/>
      <c r="M29" s="403"/>
      <c r="N29" s="403"/>
      <c r="O29" s="404"/>
      <c r="P29" s="409"/>
      <c r="Q29" s="403"/>
      <c r="R29" s="403"/>
      <c r="S29" s="403"/>
      <c r="T29" s="403"/>
      <c r="U29" s="403"/>
      <c r="V29" s="403"/>
      <c r="W29" s="403"/>
      <c r="X29" s="403"/>
      <c r="Y29" s="403"/>
      <c r="Z29" s="404"/>
      <c r="AA29" s="409"/>
      <c r="AB29" s="403"/>
      <c r="AC29" s="403"/>
      <c r="AD29" s="403"/>
      <c r="AE29" s="404"/>
      <c r="AF29" s="409"/>
      <c r="AG29" s="403"/>
      <c r="AH29" s="403"/>
      <c r="AI29" s="404"/>
      <c r="AJ29" s="409"/>
      <c r="AK29" s="404"/>
    </row>
    <row r="30" spans="1:37" ht="9" customHeight="1" x14ac:dyDescent="0.25">
      <c r="A30" s="126"/>
      <c r="B30" s="292" t="s">
        <v>76</v>
      </c>
      <c r="C30" s="124"/>
      <c r="D30" s="124"/>
      <c r="E30" s="124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5"/>
    </row>
    <row r="31" spans="1:37" ht="16.5" customHeight="1" x14ac:dyDescent="0.25">
      <c r="A31" s="207"/>
      <c r="B31" s="409"/>
      <c r="C31" s="403"/>
      <c r="D31" s="403"/>
      <c r="E31" s="403"/>
      <c r="F31" s="403"/>
      <c r="G31" s="403"/>
      <c r="H31" s="403"/>
      <c r="I31" s="404"/>
      <c r="J31" s="409"/>
      <c r="K31" s="403"/>
      <c r="L31" s="403"/>
      <c r="M31" s="403"/>
      <c r="N31" s="403"/>
      <c r="O31" s="404"/>
      <c r="P31" s="409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  <c r="AJ31" s="403"/>
      <c r="AK31" s="404"/>
    </row>
    <row r="32" spans="1:37" s="118" customFormat="1" ht="7.5" customHeight="1" x14ac:dyDescent="0.25">
      <c r="A32" s="306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</row>
    <row r="33" spans="1:37" ht="9" customHeight="1" x14ac:dyDescent="0.25">
      <c r="A33" s="289" t="s">
        <v>66</v>
      </c>
      <c r="B33" s="290"/>
      <c r="C33" s="285" t="s">
        <v>67</v>
      </c>
      <c r="D33" s="124"/>
      <c r="E33" s="124"/>
      <c r="F33" s="123"/>
      <c r="G33" s="125"/>
      <c r="H33" s="123"/>
      <c r="I33" s="285" t="s">
        <v>68</v>
      </c>
      <c r="J33" s="124"/>
      <c r="K33" s="125"/>
      <c r="L33" s="123"/>
      <c r="M33" s="123"/>
      <c r="N33" s="285" t="s">
        <v>69</v>
      </c>
      <c r="O33" s="123"/>
      <c r="P33" s="125"/>
      <c r="Q33" s="123"/>
      <c r="R33" s="123"/>
      <c r="S33" s="285" t="s">
        <v>70</v>
      </c>
      <c r="T33" s="123"/>
      <c r="U33" s="125"/>
      <c r="V33" s="123"/>
      <c r="W33" s="285" t="s">
        <v>71</v>
      </c>
      <c r="X33" s="124"/>
      <c r="Y33" s="124"/>
      <c r="Z33" s="125"/>
      <c r="AA33" s="123"/>
      <c r="AB33" s="123"/>
      <c r="AC33" s="285" t="s">
        <v>72</v>
      </c>
      <c r="AD33" s="123"/>
      <c r="AE33" s="125"/>
      <c r="AF33" s="123"/>
      <c r="AG33" s="285" t="s">
        <v>73</v>
      </c>
      <c r="AH33" s="124"/>
      <c r="AI33" s="124"/>
      <c r="AJ33" s="124"/>
      <c r="AK33" s="125"/>
    </row>
    <row r="34" spans="1:37" ht="16.5" customHeight="1" x14ac:dyDescent="0.25">
      <c r="A34" s="215" t="str">
        <f>IF(AF34="","","003")</f>
        <v/>
      </c>
      <c r="B34" s="399"/>
      <c r="C34" s="400"/>
      <c r="D34" s="400"/>
      <c r="E34" s="400"/>
      <c r="F34" s="400"/>
      <c r="G34" s="401"/>
      <c r="H34" s="410"/>
      <c r="I34" s="411"/>
      <c r="J34" s="411"/>
      <c r="K34" s="412"/>
      <c r="L34" s="396"/>
      <c r="M34" s="397"/>
      <c r="N34" s="397"/>
      <c r="O34" s="397"/>
      <c r="P34" s="398"/>
      <c r="Q34" s="399"/>
      <c r="R34" s="400"/>
      <c r="S34" s="400"/>
      <c r="T34" s="400"/>
      <c r="U34" s="401"/>
      <c r="V34" s="405"/>
      <c r="W34" s="406"/>
      <c r="X34" s="406"/>
      <c r="Y34" s="406"/>
      <c r="Z34" s="407"/>
      <c r="AA34" s="396"/>
      <c r="AB34" s="397"/>
      <c r="AC34" s="397"/>
      <c r="AD34" s="397"/>
      <c r="AE34" s="398"/>
      <c r="AF34" s="392"/>
      <c r="AG34" s="393"/>
      <c r="AH34" s="393"/>
      <c r="AI34" s="393"/>
      <c r="AJ34" s="393"/>
      <c r="AK34" s="394"/>
    </row>
    <row r="35" spans="1:37" ht="9.75" customHeight="1" x14ac:dyDescent="0.25">
      <c r="A35" s="126"/>
      <c r="B35" s="285" t="s">
        <v>74</v>
      </c>
      <c r="C35" s="124"/>
      <c r="D35" s="124"/>
      <c r="E35" s="124"/>
      <c r="F35" s="124"/>
      <c r="G35" s="124"/>
      <c r="H35" s="124"/>
      <c r="I35" s="124"/>
      <c r="J35" s="286"/>
      <c r="K35" s="291" t="s">
        <v>75</v>
      </c>
      <c r="L35" s="124"/>
      <c r="M35" s="124"/>
      <c r="N35" s="124"/>
      <c r="O35" s="287"/>
      <c r="P35" s="288" t="s">
        <v>76</v>
      </c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5"/>
    </row>
    <row r="36" spans="1:37" ht="16.5" customHeight="1" x14ac:dyDescent="0.25">
      <c r="A36" s="310"/>
      <c r="B36" s="408"/>
      <c r="C36" s="403"/>
      <c r="D36" s="403"/>
      <c r="E36" s="403"/>
      <c r="F36" s="403"/>
      <c r="G36" s="403"/>
      <c r="H36" s="403"/>
      <c r="I36" s="403"/>
      <c r="J36" s="404"/>
      <c r="K36" s="402"/>
      <c r="L36" s="403"/>
      <c r="M36" s="403"/>
      <c r="N36" s="403"/>
      <c r="O36" s="404"/>
      <c r="P36" s="409"/>
      <c r="Q36" s="403"/>
      <c r="R36" s="403"/>
      <c r="S36" s="403"/>
      <c r="T36" s="403"/>
      <c r="U36" s="403"/>
      <c r="V36" s="403"/>
      <c r="W36" s="403"/>
      <c r="X36" s="403"/>
      <c r="Y36" s="403"/>
      <c r="Z36" s="404"/>
      <c r="AA36" s="409"/>
      <c r="AB36" s="403"/>
      <c r="AC36" s="403"/>
      <c r="AD36" s="403"/>
      <c r="AE36" s="404"/>
      <c r="AF36" s="409"/>
      <c r="AG36" s="403"/>
      <c r="AH36" s="403"/>
      <c r="AI36" s="404"/>
      <c r="AJ36" s="409"/>
      <c r="AK36" s="404"/>
    </row>
    <row r="37" spans="1:37" ht="9" customHeight="1" x14ac:dyDescent="0.25">
      <c r="A37" s="126"/>
      <c r="B37" s="292" t="s">
        <v>76</v>
      </c>
      <c r="C37" s="124"/>
      <c r="D37" s="124"/>
      <c r="E37" s="124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5"/>
    </row>
    <row r="38" spans="1:37" ht="16.5" customHeight="1" x14ac:dyDescent="0.25">
      <c r="A38" s="207"/>
      <c r="B38" s="409"/>
      <c r="C38" s="403"/>
      <c r="D38" s="403"/>
      <c r="E38" s="403"/>
      <c r="F38" s="403"/>
      <c r="G38" s="403"/>
      <c r="H38" s="403"/>
      <c r="I38" s="404"/>
      <c r="J38" s="409"/>
      <c r="K38" s="403"/>
      <c r="L38" s="403"/>
      <c r="M38" s="403"/>
      <c r="N38" s="403"/>
      <c r="O38" s="404"/>
      <c r="P38" s="409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3"/>
      <c r="AJ38" s="403"/>
      <c r="AK38" s="404"/>
    </row>
    <row r="39" spans="1:37" s="118" customFormat="1" ht="7.5" customHeight="1" x14ac:dyDescent="0.25">
      <c r="A39" s="306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</row>
    <row r="40" spans="1:37" ht="9" customHeight="1" x14ac:dyDescent="0.25">
      <c r="A40" s="82" t="s">
        <v>77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16"/>
      <c r="O40" s="84" t="s">
        <v>78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16"/>
    </row>
    <row r="41" spans="1:37" x14ac:dyDescent="0.25">
      <c r="A41" s="424" t="s">
        <v>124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1"/>
      <c r="O41" s="423" t="s">
        <v>124</v>
      </c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9"/>
    </row>
    <row r="42" spans="1:37" ht="11.25" customHeight="1" x14ac:dyDescent="0.25">
      <c r="A42" s="85" t="s">
        <v>79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5"/>
      <c r="AE42" s="108"/>
      <c r="AF42" s="123"/>
      <c r="AG42" s="108"/>
      <c r="AH42" s="86" t="s">
        <v>73</v>
      </c>
      <c r="AI42" s="108"/>
      <c r="AJ42" s="123"/>
      <c r="AK42" s="125"/>
    </row>
    <row r="43" spans="1:37" ht="13.5" customHeight="1" thickBot="1" x14ac:dyDescent="0.3">
      <c r="A43" s="127"/>
      <c r="B43" s="154" t="s">
        <v>80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5"/>
      <c r="AE43" s="123"/>
      <c r="AF43" s="130"/>
      <c r="AG43" s="124"/>
      <c r="AH43" s="124"/>
      <c r="AI43" s="124"/>
      <c r="AJ43" s="124"/>
      <c r="AK43" s="125"/>
    </row>
    <row r="44" spans="1:37" ht="13.5" customHeight="1" thickBot="1" x14ac:dyDescent="0.3">
      <c r="A44" s="127"/>
      <c r="B44" s="88" t="s">
        <v>81</v>
      </c>
      <c r="C44" s="123"/>
      <c r="D44" s="123"/>
      <c r="E44" s="123"/>
      <c r="F44" s="123"/>
      <c r="G44" s="123"/>
      <c r="H44" s="123"/>
      <c r="I44" s="123"/>
      <c r="J44" s="123"/>
      <c r="K44" s="89" t="s">
        <v>82</v>
      </c>
      <c r="L44" s="432"/>
      <c r="M44" s="433"/>
      <c r="N44" s="434"/>
      <c r="O44" s="123"/>
      <c r="P44" s="123"/>
      <c r="Q44" s="89" t="s">
        <v>83</v>
      </c>
      <c r="R44" s="432"/>
      <c r="S44" s="433"/>
      <c r="T44" s="433"/>
      <c r="U44" s="434"/>
      <c r="V44" s="155"/>
      <c r="W44" s="89"/>
      <c r="X44" s="156" t="s">
        <v>84</v>
      </c>
      <c r="Y44" s="432"/>
      <c r="Z44" s="433"/>
      <c r="AA44" s="434"/>
      <c r="AB44" s="123"/>
      <c r="AC44" s="123"/>
      <c r="AD44" s="125"/>
      <c r="AE44" s="123"/>
      <c r="AF44" s="375">
        <f>SUM(L44,R44,Y44)</f>
        <v>0</v>
      </c>
      <c r="AG44" s="376"/>
      <c r="AH44" s="376"/>
      <c r="AI44" s="376"/>
      <c r="AJ44" s="376"/>
      <c r="AK44" s="125"/>
    </row>
    <row r="45" spans="1:37" ht="13.5" customHeight="1" thickBot="1" x14ac:dyDescent="0.3">
      <c r="A45" s="127"/>
      <c r="B45" s="88" t="s">
        <v>22</v>
      </c>
      <c r="C45" s="123"/>
      <c r="D45" s="123"/>
      <c r="E45" s="123"/>
      <c r="F45" s="123"/>
      <c r="G45" s="123"/>
      <c r="H45" s="123"/>
      <c r="I45" s="450">
        <f>SUM('BACKPG1 '!V64+BACKPG2!O59+BACKPG3!O59)</f>
        <v>0</v>
      </c>
      <c r="J45" s="451"/>
      <c r="K45" s="452"/>
      <c r="L45" s="123"/>
      <c r="M45" s="90" t="s">
        <v>85</v>
      </c>
      <c r="N45" s="123"/>
      <c r="O45" s="123"/>
      <c r="P45" s="123"/>
      <c r="Q45" s="134"/>
      <c r="R45" s="123"/>
      <c r="S45" s="123"/>
      <c r="T45" s="123"/>
      <c r="U45" s="308"/>
      <c r="V45" s="309"/>
      <c r="W45" s="431">
        <v>0.56000000000000005</v>
      </c>
      <c r="X45" s="418"/>
      <c r="Y45" s="419"/>
      <c r="Z45" s="123"/>
      <c r="AA45" s="123"/>
      <c r="AB45" s="123"/>
      <c r="AC45" s="123"/>
      <c r="AD45" s="125"/>
      <c r="AE45" s="123"/>
      <c r="AF45" s="375">
        <f>SUM(I45*W45)</f>
        <v>0</v>
      </c>
      <c r="AG45" s="376"/>
      <c r="AH45" s="376"/>
      <c r="AI45" s="376"/>
      <c r="AJ45" s="376"/>
      <c r="AK45" s="125"/>
    </row>
    <row r="46" spans="1:37" ht="13.5" customHeight="1" thickBot="1" x14ac:dyDescent="0.3">
      <c r="A46" s="127"/>
      <c r="B46" s="88" t="s">
        <v>86</v>
      </c>
      <c r="C46" s="123"/>
      <c r="D46" s="123"/>
      <c r="E46" s="123"/>
      <c r="F46" s="114"/>
      <c r="G46" s="114"/>
      <c r="H46" s="114"/>
      <c r="I46" s="425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426"/>
      <c r="AB46" s="426"/>
      <c r="AC46" s="426"/>
      <c r="AD46" s="427"/>
      <c r="AE46" s="123"/>
      <c r="AF46" s="375">
        <f>SUM('BACKPG1 '!J23,'BACKPG1 '!N23,'BACKPG1 '!S23)</f>
        <v>0</v>
      </c>
      <c r="AG46" s="376"/>
      <c r="AH46" s="376"/>
      <c r="AI46" s="376"/>
      <c r="AJ46" s="376"/>
      <c r="AK46" s="125"/>
    </row>
    <row r="47" spans="1:37" ht="13.5" customHeight="1" thickBot="1" x14ac:dyDescent="0.3">
      <c r="A47" s="127"/>
      <c r="B47" s="87" t="s">
        <v>27</v>
      </c>
      <c r="C47" s="123"/>
      <c r="D47" s="123"/>
      <c r="E47" s="123"/>
      <c r="F47" s="428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29"/>
      <c r="AA47" s="429"/>
      <c r="AB47" s="429"/>
      <c r="AC47" s="429"/>
      <c r="AD47" s="430"/>
      <c r="AE47" s="123"/>
      <c r="AF47" s="393"/>
      <c r="AG47" s="376"/>
      <c r="AH47" s="376"/>
      <c r="AI47" s="376"/>
      <c r="AJ47" s="376"/>
      <c r="AK47" s="125"/>
    </row>
    <row r="48" spans="1:37" ht="13.5" customHeight="1" thickBot="1" x14ac:dyDescent="0.3">
      <c r="A48" s="127"/>
      <c r="B48" s="87" t="s">
        <v>87</v>
      </c>
      <c r="C48" s="123"/>
      <c r="D48" s="123"/>
      <c r="E48" s="123"/>
      <c r="F48" s="112"/>
      <c r="G48" s="112"/>
      <c r="H48" s="112"/>
      <c r="I48" s="112"/>
      <c r="J48"/>
      <c r="K48" s="420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2"/>
      <c r="AD48" s="119"/>
      <c r="AE48" s="123"/>
      <c r="AF48" s="416"/>
      <c r="AG48" s="376"/>
      <c r="AH48" s="376"/>
      <c r="AI48" s="376"/>
      <c r="AJ48" s="376"/>
      <c r="AK48" s="125"/>
    </row>
    <row r="49" spans="1:37" ht="13.5" customHeight="1" thickBot="1" x14ac:dyDescent="0.3">
      <c r="A49" s="127"/>
      <c r="B49" s="87"/>
      <c r="C49" s="417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9"/>
      <c r="AD49" s="125"/>
      <c r="AE49" s="123"/>
      <c r="AF49" s="416"/>
      <c r="AG49" s="376"/>
      <c r="AH49" s="376"/>
      <c r="AI49" s="376"/>
      <c r="AJ49" s="376"/>
      <c r="AK49" s="125"/>
    </row>
    <row r="50" spans="1:37" ht="13.5" customHeight="1" thickBot="1" x14ac:dyDescent="0.3">
      <c r="A50" s="127"/>
      <c r="B50" s="154" t="s">
        <v>88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5"/>
      <c r="AE50" s="123"/>
      <c r="AF50" s="375"/>
      <c r="AG50" s="376"/>
      <c r="AH50" s="376"/>
      <c r="AI50" s="376"/>
      <c r="AJ50" s="376"/>
      <c r="AK50" s="125"/>
    </row>
    <row r="51" spans="1:37" ht="13.5" customHeight="1" thickBot="1" x14ac:dyDescent="0.3">
      <c r="A51" s="127"/>
      <c r="B51" s="87" t="s">
        <v>20</v>
      </c>
      <c r="C51" s="123"/>
      <c r="D51" s="123"/>
      <c r="E51" s="123"/>
      <c r="F51" s="123"/>
      <c r="G51" s="123"/>
      <c r="H51" s="123"/>
      <c r="I51" s="123"/>
      <c r="J51" s="123"/>
      <c r="K51" s="89" t="s">
        <v>82</v>
      </c>
      <c r="L51" s="432"/>
      <c r="M51" s="433"/>
      <c r="N51" s="434"/>
      <c r="O51" s="123"/>
      <c r="P51" s="123"/>
      <c r="Q51" s="89" t="s">
        <v>83</v>
      </c>
      <c r="R51" s="432"/>
      <c r="S51" s="433"/>
      <c r="T51" s="433"/>
      <c r="U51" s="434"/>
      <c r="V51" s="155"/>
      <c r="W51" s="89"/>
      <c r="X51" s="156" t="s">
        <v>84</v>
      </c>
      <c r="Y51" s="432"/>
      <c r="Z51" s="433"/>
      <c r="AA51" s="434"/>
      <c r="AB51" s="123"/>
      <c r="AC51" s="123"/>
      <c r="AD51" s="125"/>
      <c r="AE51" s="123"/>
      <c r="AF51" s="375">
        <f>SUM(L51,R51,Y51)</f>
        <v>0</v>
      </c>
      <c r="AG51" s="376"/>
      <c r="AH51" s="376"/>
      <c r="AI51" s="376"/>
      <c r="AJ51" s="376"/>
      <c r="AK51" s="125"/>
    </row>
    <row r="52" spans="1:37" ht="13.5" customHeight="1" thickBot="1" x14ac:dyDescent="0.3">
      <c r="A52" s="127"/>
      <c r="B52" s="87" t="s">
        <v>22</v>
      </c>
      <c r="C52" s="123"/>
      <c r="D52" s="123"/>
      <c r="E52" s="123"/>
      <c r="F52" s="123"/>
      <c r="G52" s="123"/>
      <c r="H52" s="123"/>
      <c r="I52" s="447">
        <f>SUM('BACKPG1 '!W64+BACKPG2!P59+BACKPG3!P59)</f>
        <v>0</v>
      </c>
      <c r="J52" s="448"/>
      <c r="K52" s="449"/>
      <c r="L52" s="123"/>
      <c r="M52" s="91" t="s">
        <v>85</v>
      </c>
      <c r="N52" s="123"/>
      <c r="O52" s="123"/>
      <c r="P52" s="123"/>
      <c r="Q52" s="120"/>
      <c r="R52" s="123"/>
      <c r="S52" s="123"/>
      <c r="T52" s="123"/>
      <c r="U52" s="308"/>
      <c r="V52" s="309"/>
      <c r="W52" s="431">
        <v>0.56000000000000005</v>
      </c>
      <c r="X52" s="418"/>
      <c r="Y52" s="419"/>
      <c r="Z52" s="123"/>
      <c r="AA52" s="123"/>
      <c r="AB52" s="123"/>
      <c r="AC52" s="123"/>
      <c r="AD52" s="125"/>
      <c r="AE52" s="123"/>
      <c r="AF52" s="375">
        <f>SUM(I52*W52)</f>
        <v>0</v>
      </c>
      <c r="AG52" s="376"/>
      <c r="AH52" s="376"/>
      <c r="AI52" s="376"/>
      <c r="AJ52" s="376"/>
      <c r="AK52" s="125"/>
    </row>
    <row r="53" spans="1:37" ht="13.5" customHeight="1" thickBot="1" x14ac:dyDescent="0.3">
      <c r="A53" s="127"/>
      <c r="B53" s="87" t="s">
        <v>86</v>
      </c>
      <c r="C53" s="123"/>
      <c r="D53" s="123"/>
      <c r="E53" s="123"/>
      <c r="F53" s="114"/>
      <c r="G53" s="114"/>
      <c r="H53" s="114"/>
      <c r="I53" s="425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  <c r="U53" s="426"/>
      <c r="V53" s="426"/>
      <c r="W53" s="426"/>
      <c r="X53" s="426"/>
      <c r="Y53" s="426"/>
      <c r="Z53" s="426"/>
      <c r="AA53" s="426"/>
      <c r="AB53" s="426"/>
      <c r="AC53" s="426"/>
      <c r="AD53" s="427"/>
      <c r="AE53" s="123"/>
      <c r="AF53" s="375">
        <f>SUM('BACKPG1 '!J40,'BACKPG1 '!N40,'BACKPG1 '!S40)</f>
        <v>0</v>
      </c>
      <c r="AG53" s="376"/>
      <c r="AH53" s="376"/>
      <c r="AI53" s="376"/>
      <c r="AJ53" s="376"/>
      <c r="AK53" s="125"/>
    </row>
    <row r="54" spans="1:37" ht="13.5" customHeight="1" thickBot="1" x14ac:dyDescent="0.3">
      <c r="A54" s="127"/>
      <c r="B54" s="87" t="s">
        <v>27</v>
      </c>
      <c r="C54" s="123"/>
      <c r="D54" s="123"/>
      <c r="E54" s="123"/>
      <c r="F54" s="428"/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30"/>
      <c r="AE54" s="123"/>
      <c r="AF54" s="416"/>
      <c r="AG54" s="376"/>
      <c r="AH54" s="376"/>
      <c r="AI54" s="376"/>
      <c r="AJ54" s="376"/>
      <c r="AK54" s="125"/>
    </row>
    <row r="55" spans="1:37" ht="13.5" customHeight="1" thickBot="1" x14ac:dyDescent="0.3">
      <c r="A55" s="127"/>
      <c r="B55" s="87" t="s">
        <v>89</v>
      </c>
      <c r="C55" s="123"/>
      <c r="D55" s="123"/>
      <c r="E55" s="123"/>
      <c r="F55" s="112"/>
      <c r="G55" s="112"/>
      <c r="H55" s="112"/>
      <c r="I55" s="112"/>
      <c r="J55" s="112"/>
      <c r="K55" s="420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2"/>
      <c r="AD55" s="119"/>
      <c r="AE55" s="123"/>
      <c r="AF55" s="416"/>
      <c r="AG55" s="376"/>
      <c r="AH55" s="376"/>
      <c r="AI55" s="376"/>
      <c r="AJ55" s="376"/>
      <c r="AK55" s="125"/>
    </row>
    <row r="56" spans="1:37" ht="13.5" customHeight="1" thickBot="1" x14ac:dyDescent="0.3">
      <c r="A56" s="127"/>
      <c r="B56" s="92"/>
      <c r="C56" s="417"/>
      <c r="D56" s="418"/>
      <c r="E56" s="418"/>
      <c r="F56" s="418"/>
      <c r="G56" s="418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9"/>
      <c r="AD56" s="125"/>
      <c r="AE56" s="123"/>
      <c r="AF56" s="416"/>
      <c r="AG56" s="376"/>
      <c r="AH56" s="376"/>
      <c r="AI56" s="376"/>
      <c r="AJ56" s="376"/>
      <c r="AK56" s="125"/>
    </row>
    <row r="57" spans="1:37" ht="11.25" customHeight="1" x14ac:dyDescent="0.25">
      <c r="A57" s="117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16"/>
      <c r="AE57" s="108"/>
      <c r="AF57" s="108"/>
      <c r="AG57" s="108"/>
      <c r="AH57" s="108"/>
      <c r="AI57" s="108"/>
      <c r="AJ57" s="108"/>
      <c r="AK57" s="116"/>
    </row>
    <row r="58" spans="1:37" ht="12.75" customHeight="1" x14ac:dyDescent="0.25">
      <c r="A58" s="117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93" t="s">
        <v>90</v>
      </c>
      <c r="AE58" s="108"/>
      <c r="AF58" s="395">
        <f>SUM(AF44:AF56)</f>
        <v>0</v>
      </c>
      <c r="AG58" s="395"/>
      <c r="AH58" s="395"/>
      <c r="AI58" s="395"/>
      <c r="AJ58" s="395"/>
      <c r="AK58" s="116"/>
    </row>
    <row r="59" spans="1:37" ht="12" customHeight="1" x14ac:dyDescent="0.25">
      <c r="A59" s="94" t="s">
        <v>91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5"/>
    </row>
    <row r="60" spans="1:37" ht="9" customHeight="1" x14ac:dyDescent="0.25">
      <c r="A60" s="117"/>
      <c r="B60" s="108"/>
      <c r="C60" s="184" t="s">
        <v>92</v>
      </c>
      <c r="D60" s="108"/>
      <c r="E60" s="108"/>
      <c r="F60" s="108"/>
      <c r="G60" s="108"/>
      <c r="H60" s="108"/>
      <c r="I60" s="108"/>
      <c r="J60" s="108"/>
      <c r="K60" s="108"/>
      <c r="L60" s="118"/>
      <c r="M60"/>
      <c r="N60" s="116"/>
      <c r="O60" s="185" t="s">
        <v>8</v>
      </c>
      <c r="P60" s="108"/>
      <c r="Q60" s="108"/>
      <c r="R60" s="108"/>
      <c r="S60" s="116"/>
      <c r="T60" s="108"/>
      <c r="U60" s="108"/>
      <c r="V60" s="83" t="s">
        <v>93</v>
      </c>
      <c r="W60" s="108"/>
      <c r="X60" s="108"/>
      <c r="Y60" s="108"/>
      <c r="Z60" s="108"/>
      <c r="AA60" s="108"/>
      <c r="AB60" s="108"/>
      <c r="AC60" s="108"/>
      <c r="AD60" s="118"/>
      <c r="AE60"/>
      <c r="AF60" s="118"/>
      <c r="AG60" s="164"/>
      <c r="AH60" s="95" t="s">
        <v>8</v>
      </c>
      <c r="AI60" s="108"/>
      <c r="AJ60" s="108"/>
      <c r="AK60" s="116"/>
    </row>
    <row r="61" spans="1:37" ht="11.25" customHeight="1" x14ac:dyDescent="0.25">
      <c r="A61" s="96" t="s">
        <v>64</v>
      </c>
      <c r="B61" s="108"/>
      <c r="C61"/>
      <c r="D61" s="108"/>
      <c r="E61" s="108"/>
      <c r="F61" s="108"/>
      <c r="G61" s="108"/>
      <c r="H61" s="108"/>
      <c r="I61" s="108"/>
      <c r="J61" s="108"/>
      <c r="K61" s="108"/>
      <c r="L61" s="118"/>
      <c r="M61" s="108"/>
      <c r="N61" s="116"/>
      <c r="O61" s="386"/>
      <c r="P61" s="387"/>
      <c r="Q61" s="387"/>
      <c r="R61" s="387"/>
      <c r="S61" s="388"/>
      <c r="T61" s="96" t="s">
        <v>64</v>
      </c>
      <c r="U61" s="108"/>
      <c r="V61" s="108"/>
      <c r="W61" s="108"/>
      <c r="X61" s="108"/>
      <c r="Y61" s="108"/>
      <c r="Z61" s="108"/>
      <c r="AA61" s="108"/>
      <c r="AB61" s="108"/>
      <c r="AC61" s="108"/>
      <c r="AD61" s="118"/>
      <c r="AE61" s="118"/>
      <c r="AF61" s="118"/>
      <c r="AG61" s="116"/>
      <c r="AH61" s="444"/>
      <c r="AI61" s="445"/>
      <c r="AJ61" s="445"/>
      <c r="AK61" s="427"/>
    </row>
    <row r="62" spans="1:37" ht="12" customHeight="1" x14ac:dyDescent="0.25">
      <c r="A62" s="97" t="s">
        <v>65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62"/>
      <c r="O62" s="389"/>
      <c r="P62" s="390"/>
      <c r="Q62" s="390"/>
      <c r="R62" s="390"/>
      <c r="S62" s="391"/>
      <c r="T62" s="97" t="s">
        <v>65</v>
      </c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63"/>
      <c r="AG62" s="165"/>
      <c r="AH62" s="446"/>
      <c r="AI62" s="439"/>
      <c r="AJ62" s="439"/>
      <c r="AK62" s="440"/>
    </row>
    <row r="63" spans="1:37" ht="9" customHeight="1" x14ac:dyDescent="0.25">
      <c r="A63" s="78" t="s">
        <v>94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16"/>
      <c r="T63" s="79" t="s">
        <v>95</v>
      </c>
      <c r="U63" s="108"/>
      <c r="V63" s="108"/>
      <c r="W63" s="108"/>
      <c r="X63" s="108"/>
      <c r="Y63" s="108"/>
      <c r="Z63" s="108"/>
      <c r="AA63" s="108"/>
      <c r="AB63" s="116"/>
      <c r="AC63" s="98" t="s">
        <v>96</v>
      </c>
      <c r="AD63" s="108"/>
      <c r="AE63" s="118"/>
      <c r="AF63" s="108"/>
      <c r="AG63" s="108"/>
      <c r="AH63" s="108"/>
      <c r="AI63" s="108"/>
      <c r="AJ63" s="108"/>
      <c r="AK63" s="116"/>
    </row>
    <row r="64" spans="1:37" ht="12" customHeight="1" x14ac:dyDescent="0.25">
      <c r="A64" s="435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9"/>
      <c r="T64" s="436"/>
      <c r="U64" s="437"/>
      <c r="V64" s="437"/>
      <c r="W64" s="437"/>
      <c r="X64" s="437"/>
      <c r="Y64" s="437"/>
      <c r="Z64" s="437"/>
      <c r="AA64" s="437"/>
      <c r="AB64" s="438"/>
      <c r="AC64" s="423"/>
      <c r="AD64" s="439"/>
      <c r="AE64" s="439"/>
      <c r="AF64" s="439"/>
      <c r="AG64" s="439"/>
      <c r="AH64" s="439"/>
      <c r="AI64" s="439"/>
      <c r="AJ64" s="439"/>
      <c r="AK64" s="440"/>
    </row>
    <row r="65" spans="1:37" ht="12" customHeight="1" x14ac:dyDescent="0.25">
      <c r="A65" s="95" t="s">
        <v>97</v>
      </c>
      <c r="B65" s="108"/>
      <c r="C65" s="99" t="s">
        <v>64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16"/>
      <c r="T65" s="100" t="s">
        <v>98</v>
      </c>
      <c r="U65" s="108"/>
      <c r="V65" s="108"/>
      <c r="W65" s="108"/>
      <c r="X65" s="108"/>
      <c r="Y65" s="108"/>
      <c r="Z65" s="108"/>
      <c r="AA65" s="108"/>
      <c r="AB65" s="108"/>
      <c r="AC65" s="108"/>
      <c r="AD65" s="116"/>
      <c r="AE65" s="100" t="s">
        <v>8</v>
      </c>
      <c r="AF65" s="108"/>
      <c r="AG65" s="108"/>
      <c r="AH65" s="108"/>
      <c r="AI65" s="108"/>
      <c r="AJ65" s="108"/>
      <c r="AK65" s="116"/>
    </row>
    <row r="66" spans="1:37" ht="12" customHeight="1" x14ac:dyDescent="0.25">
      <c r="A66" s="101" t="s">
        <v>99</v>
      </c>
      <c r="B66" s="112"/>
      <c r="C66" s="102" t="s">
        <v>65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9"/>
      <c r="T66" s="423"/>
      <c r="U66" s="378"/>
      <c r="V66" s="378"/>
      <c r="W66" s="378"/>
      <c r="X66" s="378"/>
      <c r="Y66" s="378"/>
      <c r="Z66" s="378"/>
      <c r="AA66" s="378"/>
      <c r="AB66" s="378"/>
      <c r="AC66" s="378"/>
      <c r="AD66" s="379"/>
      <c r="AE66" s="441"/>
      <c r="AF66" s="442"/>
      <c r="AG66" s="442"/>
      <c r="AH66" s="442"/>
      <c r="AI66" s="442"/>
      <c r="AJ66" s="442"/>
      <c r="AK66" s="443"/>
    </row>
    <row r="69" spans="1:37" x14ac:dyDescent="0.25">
      <c r="N69" s="147"/>
      <c r="O69" s="147"/>
      <c r="P69" s="147"/>
      <c r="Q69" s="147"/>
    </row>
    <row r="70" spans="1:37" hidden="1" x14ac:dyDescent="0.25">
      <c r="N70" s="147"/>
      <c r="O70" s="147"/>
      <c r="P70" s="147"/>
      <c r="Q70" s="147"/>
      <c r="Y70" s="151">
        <f>SUM(AG20,AG27,AG34)</f>
        <v>0</v>
      </c>
      <c r="Z70" s="147"/>
      <c r="AA70" s="147"/>
      <c r="AB70" s="147"/>
      <c r="AE70"/>
      <c r="AG70" s="172">
        <f>AF58</f>
        <v>0</v>
      </c>
      <c r="AH70" s="157"/>
      <c r="AI70" s="148"/>
      <c r="AJ70" s="148"/>
      <c r="AK70" s="150"/>
    </row>
    <row r="71" spans="1:37" hidden="1" x14ac:dyDescent="0.25">
      <c r="N71" s="147"/>
      <c r="O71" s="147"/>
      <c r="P71" s="147"/>
      <c r="Q71" s="147"/>
    </row>
    <row r="72" spans="1:37" hidden="1" x14ac:dyDescent="0.25">
      <c r="AE72" s="148">
        <f>SUM(FRONTP1,FRONTP2)</f>
        <v>0</v>
      </c>
      <c r="AF72" s="150"/>
      <c r="AG72" s="147"/>
      <c r="AH72" s="147"/>
      <c r="AI72" s="147"/>
    </row>
    <row r="73" spans="1:37" x14ac:dyDescent="0.25">
      <c r="V73" s="146"/>
      <c r="W73" s="147"/>
      <c r="X73" s="147"/>
      <c r="Y73" s="147"/>
    </row>
  </sheetData>
  <sheetProtection password="9DBB" sheet="1" objects="1" scenarios="1"/>
  <mergeCells count="104">
    <mergeCell ref="AG8:AK10"/>
    <mergeCell ref="G8:K8"/>
    <mergeCell ref="G10:L10"/>
    <mergeCell ref="M10:S10"/>
    <mergeCell ref="T10:W10"/>
    <mergeCell ref="A17:G17"/>
    <mergeCell ref="H17:K17"/>
    <mergeCell ref="L8:AF8"/>
    <mergeCell ref="X10:Z10"/>
    <mergeCell ref="AA10:AF10"/>
    <mergeCell ref="L51:N51"/>
    <mergeCell ref="R51:U51"/>
    <mergeCell ref="Y51:AA51"/>
    <mergeCell ref="L44:N44"/>
    <mergeCell ref="R44:U44"/>
    <mergeCell ref="Y44:AA44"/>
    <mergeCell ref="A64:S64"/>
    <mergeCell ref="T64:AB64"/>
    <mergeCell ref="T66:AD66"/>
    <mergeCell ref="AC64:AK64"/>
    <mergeCell ref="AE66:AK66"/>
    <mergeCell ref="AH61:AK62"/>
    <mergeCell ref="I52:K52"/>
    <mergeCell ref="W52:Y52"/>
    <mergeCell ref="I53:AD53"/>
    <mergeCell ref="F54:AD54"/>
    <mergeCell ref="K55:AC55"/>
    <mergeCell ref="C56:AC56"/>
    <mergeCell ref="AF54:AJ54"/>
    <mergeCell ref="AF55:AJ55"/>
    <mergeCell ref="AF56:AJ56"/>
    <mergeCell ref="AF53:AJ53"/>
    <mergeCell ref="AF52:AJ52"/>
    <mergeCell ref="I45:K45"/>
    <mergeCell ref="AJ29:AK29"/>
    <mergeCell ref="K48:AC48"/>
    <mergeCell ref="AA34:AE34"/>
    <mergeCell ref="V34:Z34"/>
    <mergeCell ref="Q34:U34"/>
    <mergeCell ref="L34:P34"/>
    <mergeCell ref="O41:AK41"/>
    <mergeCell ref="A41:N41"/>
    <mergeCell ref="J38:O38"/>
    <mergeCell ref="AA36:AE36"/>
    <mergeCell ref="P36:Z36"/>
    <mergeCell ref="P38:AK38"/>
    <mergeCell ref="AF36:AI36"/>
    <mergeCell ref="AJ36:AK36"/>
    <mergeCell ref="K36:O36"/>
    <mergeCell ref="B34:G34"/>
    <mergeCell ref="H34:K34"/>
    <mergeCell ref="I46:AD46"/>
    <mergeCell ref="F47:AD47"/>
    <mergeCell ref="W45:Y45"/>
    <mergeCell ref="B36:J36"/>
    <mergeCell ref="B38:I38"/>
    <mergeCell ref="V20:Z20"/>
    <mergeCell ref="AA20:AE20"/>
    <mergeCell ref="P22:Z22"/>
    <mergeCell ref="AA22:AE22"/>
    <mergeCell ref="AF22:AI22"/>
    <mergeCell ref="AJ22:AK22"/>
    <mergeCell ref="AF49:AJ49"/>
    <mergeCell ref="AF50:AJ50"/>
    <mergeCell ref="AF47:AJ47"/>
    <mergeCell ref="AF48:AJ48"/>
    <mergeCell ref="AF46:AJ46"/>
    <mergeCell ref="AF45:AJ45"/>
    <mergeCell ref="AF44:AJ44"/>
    <mergeCell ref="C49:AC49"/>
    <mergeCell ref="B20:G20"/>
    <mergeCell ref="H20:K20"/>
    <mergeCell ref="B29:J29"/>
    <mergeCell ref="K29:O29"/>
    <mergeCell ref="P29:Z29"/>
    <mergeCell ref="B31:I31"/>
    <mergeCell ref="J31:O31"/>
    <mergeCell ref="P31:AK31"/>
    <mergeCell ref="AA29:AE29"/>
    <mergeCell ref="AF29:AI29"/>
    <mergeCell ref="AF51:AJ51"/>
    <mergeCell ref="Z12:AK12"/>
    <mergeCell ref="Z14:AK14"/>
    <mergeCell ref="A12:Y12"/>
    <mergeCell ref="A13:Y13"/>
    <mergeCell ref="O61:S62"/>
    <mergeCell ref="AF34:AK34"/>
    <mergeCell ref="AF27:AK27"/>
    <mergeCell ref="AF20:AK20"/>
    <mergeCell ref="AF58:AJ58"/>
    <mergeCell ref="L20:P20"/>
    <mergeCell ref="Q20:U20"/>
    <mergeCell ref="K22:O22"/>
    <mergeCell ref="V27:Z27"/>
    <mergeCell ref="AA27:AE27"/>
    <mergeCell ref="B22:J22"/>
    <mergeCell ref="B24:I24"/>
    <mergeCell ref="J24:O24"/>
    <mergeCell ref="P24:AK24"/>
    <mergeCell ref="B27:G27"/>
    <mergeCell ref="H27:K27"/>
    <mergeCell ref="L27:P27"/>
    <mergeCell ref="Q27:U27"/>
    <mergeCell ref="A14:Y14"/>
  </mergeCells>
  <phoneticPr fontId="0" type="noConversion"/>
  <printOptions horizontalCentered="1" verticalCentered="1"/>
  <pageMargins left="0.25" right="0.25" top="0" bottom="0" header="0.25" footer="0.25"/>
  <pageSetup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 moveWithCells="1">
              <from>
                <xdr:col>0</xdr:col>
                <xdr:colOff>83820</xdr:colOff>
                <xdr:row>0</xdr:row>
                <xdr:rowOff>68580</xdr:rowOff>
              </from>
              <to>
                <xdr:col>1</xdr:col>
                <xdr:colOff>60960</xdr:colOff>
                <xdr:row>2</xdr:row>
                <xdr:rowOff>76200</xdr:rowOff>
              </to>
            </anchor>
          </objectPr>
        </oleObject>
      </mc:Choice>
      <mc:Fallback>
        <oleObject progId="Paint.Picture" shapeId="1025" r:id="rId4"/>
      </mc:Fallback>
    </mc:AlternateContent>
    <mc:AlternateContent xmlns:mc="http://schemas.openxmlformats.org/markup-compatibility/2006">
      <mc:Choice Requires="x14">
        <oleObject progId="Paint.Picture" shapeId="1026" r:id="rId6">
          <objectPr defaultSize="0" autoLine="0" autoPict="0" r:id="rId7">
            <anchor moveWithCells="1">
              <from>
                <xdr:col>0</xdr:col>
                <xdr:colOff>327660</xdr:colOff>
                <xdr:row>60</xdr:row>
                <xdr:rowOff>30480</xdr:rowOff>
              </from>
              <to>
                <xdr:col>2</xdr:col>
                <xdr:colOff>38100</xdr:colOff>
                <xdr:row>61</xdr:row>
                <xdr:rowOff>137160</xdr:rowOff>
              </to>
            </anchor>
          </objectPr>
        </oleObject>
      </mc:Choice>
      <mc:Fallback>
        <oleObject progId="Paint.Picture" shapeId="1026" r:id="rId6"/>
      </mc:Fallback>
    </mc:AlternateContent>
    <mc:AlternateContent xmlns:mc="http://schemas.openxmlformats.org/markup-compatibility/2006">
      <mc:Choice Requires="x14">
        <oleObject progId="PBrush" shapeId="1027" r:id="rId8">
          <objectPr defaultSize="0" autoLine="0" autoPict="0" dde="1" r:id="rId9">
            <anchor moveWithCells="1">
              <from>
                <xdr:col>4</xdr:col>
                <xdr:colOff>0</xdr:colOff>
                <xdr:row>64</xdr:row>
                <xdr:rowOff>38100</xdr:rowOff>
              </from>
              <to>
                <xdr:col>5</xdr:col>
                <xdr:colOff>106680</xdr:colOff>
                <xdr:row>65</xdr:row>
                <xdr:rowOff>137160</xdr:rowOff>
              </to>
            </anchor>
          </objectPr>
        </oleObject>
      </mc:Choice>
      <mc:Fallback>
        <oleObject progId="PBrush" shapeId="1027" r:id="rId8"/>
      </mc:Fallback>
    </mc:AlternateContent>
    <mc:AlternateContent xmlns:mc="http://schemas.openxmlformats.org/markup-compatibility/2006">
      <mc:Choice Requires="x14">
        <oleObject progId="Paint.Picture" shapeId="1028" r:id="rId10">
          <objectPr defaultSize="0" autoLine="0" autoPict="0" r:id="rId11">
            <anchor moveWithCells="1">
              <from>
                <xdr:col>20</xdr:col>
                <xdr:colOff>152400</xdr:colOff>
                <xdr:row>60</xdr:row>
                <xdr:rowOff>30480</xdr:rowOff>
              </from>
              <to>
                <xdr:col>22</xdr:col>
                <xdr:colOff>68580</xdr:colOff>
                <xdr:row>61</xdr:row>
                <xdr:rowOff>137160</xdr:rowOff>
              </to>
            </anchor>
          </objectPr>
        </oleObject>
      </mc:Choice>
      <mc:Fallback>
        <oleObject progId="Paint.Picture" shapeId="1028" r:id="rId10"/>
      </mc:Fallback>
    </mc:AlternateContent>
    <mc:AlternateContent xmlns:mc="http://schemas.openxmlformats.org/markup-compatibility/2006">
      <mc:Choice Requires="x14">
        <oleObject progId="Paint.Picture" shapeId="1030" r:id="rId12">
          <objectPr defaultSize="0" autoLine="0" autoPict="0" r:id="rId11">
            <anchor moveWithCells="1">
              <from>
                <xdr:col>13</xdr:col>
                <xdr:colOff>121920</xdr:colOff>
                <xdr:row>15</xdr:row>
                <xdr:rowOff>60960</xdr:rowOff>
              </from>
              <to>
                <xdr:col>15</xdr:col>
                <xdr:colOff>38100</xdr:colOff>
                <xdr:row>16</xdr:row>
                <xdr:rowOff>76200</xdr:rowOff>
              </to>
            </anchor>
          </objectPr>
        </oleObject>
      </mc:Choice>
      <mc:Fallback>
        <oleObject progId="Paint.Picture" shapeId="1030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68"/>
  <sheetViews>
    <sheetView workbookViewId="0">
      <selection activeCell="AC7" sqref="AC7:AF7"/>
    </sheetView>
  </sheetViews>
  <sheetFormatPr defaultColWidth="9.109375" defaultRowHeight="13.2" x14ac:dyDescent="0.25"/>
  <cols>
    <col min="1" max="1" width="4.88671875" style="109" customWidth="1"/>
    <col min="2" max="2" width="3" style="109" customWidth="1"/>
    <col min="3" max="11" width="2.44140625" style="109" customWidth="1"/>
    <col min="12" max="12" width="2.88671875" style="109" customWidth="1"/>
    <col min="13" max="30" width="2.44140625" style="109" customWidth="1"/>
    <col min="31" max="35" width="2.6640625" style="109" customWidth="1"/>
    <col min="36" max="36" width="2.44140625" style="109" customWidth="1"/>
    <col min="37" max="37" width="5.88671875" style="109" customWidth="1"/>
    <col min="38" max="38" width="9.109375" style="311"/>
    <col min="39" max="16384" width="9.109375" style="109"/>
  </cols>
  <sheetData>
    <row r="1" spans="1:38" ht="12" customHeight="1" x14ac:dyDescent="0.25">
      <c r="A1" s="108"/>
      <c r="B1" s="108"/>
      <c r="C1" s="104" t="s">
        <v>42</v>
      </c>
      <c r="D1" s="108"/>
      <c r="E1" s="108"/>
      <c r="F1" s="108"/>
      <c r="G1" s="108"/>
      <c r="H1" s="108"/>
      <c r="I1" s="108"/>
      <c r="J1" s="108"/>
      <c r="K1" s="108"/>
      <c r="L1" s="108"/>
      <c r="M1"/>
      <c r="N1" s="108"/>
      <c r="O1"/>
      <c r="P1"/>
      <c r="Q1"/>
      <c r="R1" s="108"/>
      <c r="S1" s="197" t="s">
        <v>100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38" ht="7.5" customHeight="1" x14ac:dyDescent="0.25">
      <c r="A2" s="108"/>
      <c r="B2" s="108"/>
      <c r="C2" s="104" t="s">
        <v>43</v>
      </c>
      <c r="D2" s="108"/>
      <c r="E2" s="105" t="s">
        <v>101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8" ht="7.5" customHeight="1" x14ac:dyDescent="0.25">
      <c r="A3" s="108"/>
      <c r="B3" s="106" t="s">
        <v>45</v>
      </c>
      <c r="C3" s="110"/>
      <c r="D3" s="110"/>
      <c r="E3" s="218" t="s">
        <v>102</v>
      </c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73"/>
      <c r="AF3" s="73"/>
      <c r="AG3" s="73"/>
      <c r="AH3" s="73"/>
      <c r="AI3" s="73"/>
      <c r="AJ3" s="73"/>
      <c r="AK3" s="73"/>
    </row>
    <row r="4" spans="1:38" ht="11.25" customHeight="1" x14ac:dyDescent="0.25">
      <c r="A4" s="108"/>
      <c r="B4" s="108"/>
      <c r="C4" s="204" t="s">
        <v>46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81" t="s">
        <v>48</v>
      </c>
      <c r="AF4" s="118"/>
      <c r="AG4" s="196"/>
      <c r="AH4" s="129" t="s">
        <v>49</v>
      </c>
      <c r="AI4" s="129"/>
      <c r="AJ4" s="128"/>
      <c r="AK4" s="118"/>
    </row>
    <row r="5" spans="1:38" ht="3" customHeight="1" x14ac:dyDescent="0.25">
      <c r="A5" s="108"/>
      <c r="B5" s="108"/>
      <c r="C5" s="11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12"/>
      <c r="AD5" s="112"/>
      <c r="AE5" s="113"/>
      <c r="AF5" s="112"/>
      <c r="AG5" s="214"/>
      <c r="AH5" s="122"/>
      <c r="AI5" s="122"/>
      <c r="AJ5" s="112"/>
      <c r="AK5" s="112"/>
    </row>
    <row r="6" spans="1:38" ht="19.5" customHeight="1" x14ac:dyDescent="0.25">
      <c r="A6" s="205" t="s">
        <v>103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6"/>
      <c r="AC6" s="202" t="s">
        <v>104</v>
      </c>
      <c r="AD6" s="118"/>
      <c r="AE6" s="73"/>
      <c r="AF6" s="201"/>
      <c r="AG6" s="203" t="s">
        <v>105</v>
      </c>
      <c r="AH6" s="73"/>
      <c r="AI6" s="73"/>
      <c r="AJ6" s="73"/>
      <c r="AK6" s="201"/>
    </row>
    <row r="7" spans="1:38" ht="12.75" customHeight="1" x14ac:dyDescent="0.3">
      <c r="A7" s="180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6"/>
      <c r="AC7" s="477">
        <f>IF(FRONTPG1!T10="","",FRONTPG1!T10)</f>
        <v>734</v>
      </c>
      <c r="AD7" s="478"/>
      <c r="AE7" s="478"/>
      <c r="AF7" s="479"/>
      <c r="AG7" s="480" t="str">
        <f>IF(FRONTPG1!AG8="","",FRONTPG1!AG8)</f>
        <v/>
      </c>
      <c r="AH7" s="478"/>
      <c r="AI7" s="478"/>
      <c r="AJ7" s="478"/>
      <c r="AK7" s="479"/>
    </row>
    <row r="8" spans="1:38" ht="2.25" customHeight="1" x14ac:dyDescent="0.3">
      <c r="A8" s="107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9"/>
      <c r="AC8" s="113"/>
      <c r="AD8" s="112"/>
      <c r="AE8" s="113"/>
      <c r="AF8" s="119"/>
      <c r="AG8" s="481"/>
      <c r="AH8" s="472"/>
      <c r="AI8" s="472"/>
      <c r="AJ8" s="472"/>
      <c r="AK8" s="473"/>
    </row>
    <row r="9" spans="1:38" ht="9" customHeight="1" x14ac:dyDescent="0.25">
      <c r="A9" s="289" t="s">
        <v>66</v>
      </c>
      <c r="B9" s="290"/>
      <c r="C9" s="285" t="s">
        <v>67</v>
      </c>
      <c r="D9" s="124"/>
      <c r="E9" s="124"/>
      <c r="F9" s="123"/>
      <c r="G9" s="125"/>
      <c r="H9" s="123"/>
      <c r="I9" s="285" t="s">
        <v>68</v>
      </c>
      <c r="J9" s="124"/>
      <c r="K9" s="125"/>
      <c r="L9" s="123"/>
      <c r="M9" s="123"/>
      <c r="N9" s="285" t="s">
        <v>69</v>
      </c>
      <c r="O9" s="123"/>
      <c r="P9" s="125"/>
      <c r="Q9" s="123"/>
      <c r="R9" s="123"/>
      <c r="S9" s="285" t="s">
        <v>70</v>
      </c>
      <c r="T9" s="123"/>
      <c r="U9" s="125"/>
      <c r="V9" s="123"/>
      <c r="W9" s="285" t="s">
        <v>71</v>
      </c>
      <c r="X9" s="124"/>
      <c r="Y9" s="124"/>
      <c r="Z9" s="125"/>
      <c r="AA9" s="123"/>
      <c r="AB9" s="123"/>
      <c r="AC9" s="285" t="s">
        <v>72</v>
      </c>
      <c r="AD9" s="123"/>
      <c r="AE9" s="125"/>
      <c r="AF9" s="123"/>
      <c r="AG9" s="285" t="s">
        <v>73</v>
      </c>
      <c r="AH9" s="124"/>
      <c r="AI9" s="124"/>
      <c r="AJ9" s="124"/>
      <c r="AK9" s="125"/>
    </row>
    <row r="10" spans="1:38" ht="16.5" customHeight="1" x14ac:dyDescent="0.25">
      <c r="A10" s="215" t="str">
        <f>IF(AF10="","","004")</f>
        <v/>
      </c>
      <c r="B10" s="399"/>
      <c r="C10" s="475"/>
      <c r="D10" s="475"/>
      <c r="E10" s="475"/>
      <c r="F10" s="475"/>
      <c r="G10" s="476"/>
      <c r="H10" s="410"/>
      <c r="I10" s="411"/>
      <c r="J10" s="411"/>
      <c r="K10" s="412"/>
      <c r="L10" s="396"/>
      <c r="M10" s="403"/>
      <c r="N10" s="403"/>
      <c r="O10" s="403"/>
      <c r="P10" s="404"/>
      <c r="Q10" s="399"/>
      <c r="R10" s="403"/>
      <c r="S10" s="403"/>
      <c r="T10" s="403"/>
      <c r="U10" s="404"/>
      <c r="V10" s="405"/>
      <c r="W10" s="403"/>
      <c r="X10" s="403"/>
      <c r="Y10" s="403"/>
      <c r="Z10" s="404"/>
      <c r="AA10" s="396"/>
      <c r="AB10" s="403"/>
      <c r="AC10" s="403"/>
      <c r="AD10" s="403"/>
      <c r="AE10" s="404"/>
      <c r="AF10" s="392"/>
      <c r="AG10" s="393"/>
      <c r="AH10" s="393"/>
      <c r="AI10" s="393"/>
      <c r="AJ10" s="393"/>
      <c r="AK10" s="394"/>
    </row>
    <row r="11" spans="1:38" ht="9.75" customHeight="1" x14ac:dyDescent="0.25">
      <c r="A11" s="126"/>
      <c r="B11" s="285" t="s">
        <v>74</v>
      </c>
      <c r="C11" s="124"/>
      <c r="D11" s="124"/>
      <c r="E11" s="124"/>
      <c r="F11" s="124"/>
      <c r="G11" s="124"/>
      <c r="H11" s="124"/>
      <c r="I11" s="124"/>
      <c r="J11" s="286"/>
      <c r="K11" s="291" t="s">
        <v>75</v>
      </c>
      <c r="L11" s="124"/>
      <c r="M11" s="124"/>
      <c r="N11" s="124"/>
      <c r="O11" s="287"/>
      <c r="P11" s="288" t="s">
        <v>76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5"/>
    </row>
    <row r="12" spans="1:38" ht="16.5" customHeight="1" x14ac:dyDescent="0.25">
      <c r="A12" s="310"/>
      <c r="B12" s="408"/>
      <c r="C12" s="403"/>
      <c r="D12" s="403"/>
      <c r="E12" s="403"/>
      <c r="F12" s="403"/>
      <c r="G12" s="403"/>
      <c r="H12" s="403"/>
      <c r="I12" s="403"/>
      <c r="J12" s="404"/>
      <c r="K12" s="402"/>
      <c r="L12" s="403"/>
      <c r="M12" s="403"/>
      <c r="N12" s="403"/>
      <c r="O12" s="404"/>
      <c r="P12" s="409"/>
      <c r="Q12" s="403"/>
      <c r="R12" s="403"/>
      <c r="S12" s="403"/>
      <c r="T12" s="403"/>
      <c r="U12" s="403"/>
      <c r="V12" s="403"/>
      <c r="W12" s="403"/>
      <c r="X12" s="403"/>
      <c r="Y12" s="403"/>
      <c r="Z12" s="404"/>
      <c r="AA12" s="409"/>
      <c r="AB12" s="403"/>
      <c r="AC12" s="403"/>
      <c r="AD12" s="403"/>
      <c r="AE12" s="404"/>
      <c r="AF12" s="409"/>
      <c r="AG12" s="403"/>
      <c r="AH12" s="403"/>
      <c r="AI12" s="404"/>
      <c r="AJ12" s="409"/>
      <c r="AK12" s="404"/>
    </row>
    <row r="13" spans="1:38" ht="9" customHeight="1" x14ac:dyDescent="0.25">
      <c r="A13" s="126"/>
      <c r="B13" s="292" t="s">
        <v>76</v>
      </c>
      <c r="C13" s="124"/>
      <c r="D13" s="124"/>
      <c r="E13" s="124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5"/>
    </row>
    <row r="14" spans="1:38" ht="16.5" customHeight="1" x14ac:dyDescent="0.25">
      <c r="A14" s="126"/>
      <c r="B14" s="409"/>
      <c r="C14" s="403"/>
      <c r="D14" s="403"/>
      <c r="E14" s="403"/>
      <c r="F14" s="403"/>
      <c r="G14" s="403"/>
      <c r="H14" s="403"/>
      <c r="I14" s="404"/>
      <c r="J14" s="409"/>
      <c r="K14" s="403"/>
      <c r="L14" s="403"/>
      <c r="M14" s="403"/>
      <c r="N14" s="403"/>
      <c r="O14" s="404"/>
      <c r="P14" s="409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4"/>
    </row>
    <row r="15" spans="1:38" s="134" customFormat="1" ht="7.5" customHeight="1" x14ac:dyDescent="0.25">
      <c r="A15" s="131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3"/>
      <c r="AL15" s="312"/>
    </row>
    <row r="16" spans="1:38" ht="9" customHeight="1" x14ac:dyDescent="0.25">
      <c r="A16" s="289" t="s">
        <v>66</v>
      </c>
      <c r="B16" s="290"/>
      <c r="C16" s="285" t="s">
        <v>67</v>
      </c>
      <c r="D16" s="124"/>
      <c r="E16" s="124"/>
      <c r="F16" s="123"/>
      <c r="G16" s="125"/>
      <c r="H16" s="123"/>
      <c r="I16" s="285" t="s">
        <v>68</v>
      </c>
      <c r="J16" s="124"/>
      <c r="K16" s="125"/>
      <c r="L16" s="123"/>
      <c r="M16" s="123"/>
      <c r="N16" s="285" t="s">
        <v>69</v>
      </c>
      <c r="O16" s="123"/>
      <c r="P16" s="125"/>
      <c r="Q16" s="123"/>
      <c r="R16" s="123"/>
      <c r="S16" s="285" t="s">
        <v>70</v>
      </c>
      <c r="T16" s="123"/>
      <c r="U16" s="125"/>
      <c r="V16" s="123"/>
      <c r="W16" s="285" t="s">
        <v>71</v>
      </c>
      <c r="X16" s="124"/>
      <c r="Y16" s="124"/>
      <c r="Z16" s="125"/>
      <c r="AA16" s="123"/>
      <c r="AB16" s="123"/>
      <c r="AC16" s="285" t="s">
        <v>72</v>
      </c>
      <c r="AD16" s="123"/>
      <c r="AE16" s="125"/>
      <c r="AF16" s="123"/>
      <c r="AG16" s="285" t="s">
        <v>73</v>
      </c>
      <c r="AH16" s="124"/>
      <c r="AI16" s="124"/>
      <c r="AJ16" s="124"/>
      <c r="AK16" s="125"/>
    </row>
    <row r="17" spans="1:38" ht="16.5" customHeight="1" x14ac:dyDescent="0.25">
      <c r="A17" s="215" t="str">
        <f>IF(AF17="","","005")</f>
        <v/>
      </c>
      <c r="B17" s="399"/>
      <c r="C17" s="475"/>
      <c r="D17" s="475"/>
      <c r="E17" s="475"/>
      <c r="F17" s="475"/>
      <c r="G17" s="476"/>
      <c r="H17" s="410"/>
      <c r="I17" s="411"/>
      <c r="J17" s="411"/>
      <c r="K17" s="412"/>
      <c r="L17" s="396"/>
      <c r="M17" s="403"/>
      <c r="N17" s="403"/>
      <c r="O17" s="403"/>
      <c r="P17" s="404"/>
      <c r="Q17" s="399"/>
      <c r="R17" s="403"/>
      <c r="S17" s="403"/>
      <c r="T17" s="403"/>
      <c r="U17" s="404"/>
      <c r="V17" s="405"/>
      <c r="W17" s="403"/>
      <c r="X17" s="403"/>
      <c r="Y17" s="403"/>
      <c r="Z17" s="404"/>
      <c r="AA17" s="396"/>
      <c r="AB17" s="403"/>
      <c r="AC17" s="403"/>
      <c r="AD17" s="403"/>
      <c r="AE17" s="404"/>
      <c r="AF17" s="392"/>
      <c r="AG17" s="393"/>
      <c r="AH17" s="393"/>
      <c r="AI17" s="393"/>
      <c r="AJ17" s="393"/>
      <c r="AK17" s="394"/>
    </row>
    <row r="18" spans="1:38" ht="9.75" customHeight="1" x14ac:dyDescent="0.25">
      <c r="A18" s="126"/>
      <c r="B18" s="285" t="s">
        <v>74</v>
      </c>
      <c r="C18" s="124"/>
      <c r="D18" s="124"/>
      <c r="E18" s="124"/>
      <c r="F18" s="124"/>
      <c r="G18" s="124"/>
      <c r="H18" s="124"/>
      <c r="I18" s="124"/>
      <c r="J18" s="286"/>
      <c r="K18" s="291" t="s">
        <v>75</v>
      </c>
      <c r="L18" s="124"/>
      <c r="M18" s="124"/>
      <c r="N18" s="124"/>
      <c r="O18" s="287"/>
      <c r="P18" s="288" t="s">
        <v>76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5"/>
    </row>
    <row r="19" spans="1:38" ht="16.5" customHeight="1" x14ac:dyDescent="0.25">
      <c r="A19" s="310"/>
      <c r="B19" s="408"/>
      <c r="C19" s="403"/>
      <c r="D19" s="403"/>
      <c r="E19" s="403"/>
      <c r="F19" s="403"/>
      <c r="G19" s="403"/>
      <c r="H19" s="403"/>
      <c r="I19" s="403"/>
      <c r="J19" s="404"/>
      <c r="K19" s="402"/>
      <c r="L19" s="403"/>
      <c r="M19" s="403"/>
      <c r="N19" s="403"/>
      <c r="O19" s="404"/>
      <c r="P19" s="409"/>
      <c r="Q19" s="403"/>
      <c r="R19" s="403"/>
      <c r="S19" s="403"/>
      <c r="T19" s="403"/>
      <c r="U19" s="403"/>
      <c r="V19" s="403"/>
      <c r="W19" s="403"/>
      <c r="X19" s="403"/>
      <c r="Y19" s="403"/>
      <c r="Z19" s="404"/>
      <c r="AA19" s="409"/>
      <c r="AB19" s="403"/>
      <c r="AC19" s="403"/>
      <c r="AD19" s="403"/>
      <c r="AE19" s="404"/>
      <c r="AF19" s="409"/>
      <c r="AG19" s="403"/>
      <c r="AH19" s="403"/>
      <c r="AI19" s="404"/>
      <c r="AJ19" s="409"/>
      <c r="AK19" s="404"/>
    </row>
    <row r="20" spans="1:38" ht="9" customHeight="1" x14ac:dyDescent="0.25">
      <c r="A20" s="126"/>
      <c r="B20" s="292" t="s">
        <v>76</v>
      </c>
      <c r="C20" s="124"/>
      <c r="D20" s="124"/>
      <c r="E20" s="124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5"/>
    </row>
    <row r="21" spans="1:38" ht="16.5" customHeight="1" x14ac:dyDescent="0.25">
      <c r="A21" s="126"/>
      <c r="B21" s="409"/>
      <c r="C21" s="403"/>
      <c r="D21" s="403"/>
      <c r="E21" s="403"/>
      <c r="F21" s="403"/>
      <c r="G21" s="403"/>
      <c r="H21" s="403"/>
      <c r="I21" s="404"/>
      <c r="J21" s="409"/>
      <c r="K21" s="403"/>
      <c r="L21" s="403"/>
      <c r="M21" s="403"/>
      <c r="N21" s="403"/>
      <c r="O21" s="404"/>
      <c r="P21" s="409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4"/>
    </row>
    <row r="22" spans="1:38" s="134" customFormat="1" ht="7.5" customHeight="1" x14ac:dyDescent="0.25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3"/>
      <c r="AL22" s="312"/>
    </row>
    <row r="23" spans="1:38" ht="9" customHeight="1" x14ac:dyDescent="0.25">
      <c r="A23" s="289" t="s">
        <v>66</v>
      </c>
      <c r="B23" s="290"/>
      <c r="C23" s="285" t="s">
        <v>67</v>
      </c>
      <c r="D23" s="124"/>
      <c r="E23" s="124"/>
      <c r="F23" s="123"/>
      <c r="G23" s="125"/>
      <c r="H23" s="123"/>
      <c r="I23" s="285" t="s">
        <v>68</v>
      </c>
      <c r="J23" s="124"/>
      <c r="K23" s="125"/>
      <c r="L23" s="123"/>
      <c r="M23" s="123"/>
      <c r="N23" s="285" t="s">
        <v>69</v>
      </c>
      <c r="O23" s="123"/>
      <c r="P23" s="125"/>
      <c r="Q23" s="123"/>
      <c r="R23" s="123"/>
      <c r="S23" s="285" t="s">
        <v>70</v>
      </c>
      <c r="T23" s="123"/>
      <c r="U23" s="125"/>
      <c r="V23" s="123"/>
      <c r="W23" s="285" t="s">
        <v>71</v>
      </c>
      <c r="X23" s="124"/>
      <c r="Y23" s="124"/>
      <c r="Z23" s="125"/>
      <c r="AA23" s="123"/>
      <c r="AB23" s="123"/>
      <c r="AC23" s="285" t="s">
        <v>72</v>
      </c>
      <c r="AD23" s="123"/>
      <c r="AE23" s="125"/>
      <c r="AF23" s="123"/>
      <c r="AG23" s="285" t="s">
        <v>73</v>
      </c>
      <c r="AH23" s="124"/>
      <c r="AI23" s="124"/>
      <c r="AJ23" s="124"/>
      <c r="AK23" s="125"/>
    </row>
    <row r="24" spans="1:38" ht="16.5" customHeight="1" x14ac:dyDescent="0.25">
      <c r="A24" s="215" t="str">
        <f>IF(AF24="","","006")</f>
        <v/>
      </c>
      <c r="B24" s="399"/>
      <c r="C24" s="475"/>
      <c r="D24" s="475"/>
      <c r="E24" s="475"/>
      <c r="F24" s="475"/>
      <c r="G24" s="476"/>
      <c r="H24" s="410"/>
      <c r="I24" s="411"/>
      <c r="J24" s="411"/>
      <c r="K24" s="412"/>
      <c r="L24" s="396"/>
      <c r="M24" s="403"/>
      <c r="N24" s="403"/>
      <c r="O24" s="403"/>
      <c r="P24" s="404"/>
      <c r="Q24" s="399"/>
      <c r="R24" s="403"/>
      <c r="S24" s="403"/>
      <c r="T24" s="403"/>
      <c r="U24" s="404"/>
      <c r="V24" s="405"/>
      <c r="W24" s="403"/>
      <c r="X24" s="403"/>
      <c r="Y24" s="403"/>
      <c r="Z24" s="404"/>
      <c r="AA24" s="396"/>
      <c r="AB24" s="403"/>
      <c r="AC24" s="403"/>
      <c r="AD24" s="403"/>
      <c r="AE24" s="404"/>
      <c r="AF24" s="392"/>
      <c r="AG24" s="393"/>
      <c r="AH24" s="393"/>
      <c r="AI24" s="393"/>
      <c r="AJ24" s="393"/>
      <c r="AK24" s="394"/>
    </row>
    <row r="25" spans="1:38" ht="9.75" customHeight="1" x14ac:dyDescent="0.25">
      <c r="A25" s="126"/>
      <c r="B25" s="285" t="s">
        <v>74</v>
      </c>
      <c r="C25" s="124"/>
      <c r="D25" s="124"/>
      <c r="E25" s="124"/>
      <c r="F25" s="124"/>
      <c r="G25" s="124"/>
      <c r="H25" s="124"/>
      <c r="I25" s="124"/>
      <c r="J25" s="286"/>
      <c r="K25" s="291" t="s">
        <v>75</v>
      </c>
      <c r="L25" s="124"/>
      <c r="M25" s="124"/>
      <c r="N25" s="124"/>
      <c r="O25" s="287"/>
      <c r="P25" s="288" t="s">
        <v>76</v>
      </c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5"/>
    </row>
    <row r="26" spans="1:38" ht="16.5" customHeight="1" x14ac:dyDescent="0.25">
      <c r="A26" s="310"/>
      <c r="B26" s="408"/>
      <c r="C26" s="403"/>
      <c r="D26" s="403"/>
      <c r="E26" s="403"/>
      <c r="F26" s="403"/>
      <c r="G26" s="403"/>
      <c r="H26" s="403"/>
      <c r="I26" s="403"/>
      <c r="J26" s="404"/>
      <c r="K26" s="402"/>
      <c r="L26" s="403"/>
      <c r="M26" s="403"/>
      <c r="N26" s="403"/>
      <c r="O26" s="404"/>
      <c r="P26" s="409"/>
      <c r="Q26" s="403"/>
      <c r="R26" s="403"/>
      <c r="S26" s="403"/>
      <c r="T26" s="403"/>
      <c r="U26" s="403"/>
      <c r="V26" s="403"/>
      <c r="W26" s="403"/>
      <c r="X26" s="403"/>
      <c r="Y26" s="403"/>
      <c r="Z26" s="404"/>
      <c r="AA26" s="409"/>
      <c r="AB26" s="403"/>
      <c r="AC26" s="403"/>
      <c r="AD26" s="403"/>
      <c r="AE26" s="404"/>
      <c r="AF26" s="409"/>
      <c r="AG26" s="403"/>
      <c r="AH26" s="403"/>
      <c r="AI26" s="404"/>
      <c r="AJ26" s="409"/>
      <c r="AK26" s="404"/>
    </row>
    <row r="27" spans="1:38" ht="9" customHeight="1" x14ac:dyDescent="0.25">
      <c r="A27" s="126"/>
      <c r="B27" s="292" t="s">
        <v>76</v>
      </c>
      <c r="C27" s="124"/>
      <c r="D27" s="124"/>
      <c r="E27" s="124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5"/>
    </row>
    <row r="28" spans="1:38" ht="16.5" customHeight="1" x14ac:dyDescent="0.25">
      <c r="A28" s="126"/>
      <c r="B28" s="409"/>
      <c r="C28" s="403"/>
      <c r="D28" s="403"/>
      <c r="E28" s="403"/>
      <c r="F28" s="403"/>
      <c r="G28" s="403"/>
      <c r="H28" s="403"/>
      <c r="I28" s="404"/>
      <c r="J28" s="409"/>
      <c r="K28" s="403"/>
      <c r="L28" s="403"/>
      <c r="M28" s="403"/>
      <c r="N28" s="403"/>
      <c r="O28" s="404"/>
      <c r="P28" s="409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  <c r="AJ28" s="403"/>
      <c r="AK28" s="404"/>
    </row>
    <row r="29" spans="1:38" s="134" customFormat="1" ht="7.5" customHeight="1" x14ac:dyDescent="0.2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3"/>
      <c r="AL29" s="312"/>
    </row>
    <row r="30" spans="1:38" ht="9" customHeight="1" x14ac:dyDescent="0.25">
      <c r="A30" s="289" t="s">
        <v>66</v>
      </c>
      <c r="B30" s="290"/>
      <c r="C30" s="285" t="s">
        <v>67</v>
      </c>
      <c r="D30" s="124"/>
      <c r="E30" s="124"/>
      <c r="F30" s="123"/>
      <c r="G30" s="125"/>
      <c r="H30" s="123"/>
      <c r="I30" s="285" t="s">
        <v>68</v>
      </c>
      <c r="J30" s="124"/>
      <c r="K30" s="125"/>
      <c r="L30" s="123"/>
      <c r="M30" s="123"/>
      <c r="N30" s="285" t="s">
        <v>69</v>
      </c>
      <c r="O30" s="123"/>
      <c r="P30" s="125"/>
      <c r="Q30" s="123"/>
      <c r="R30" s="123"/>
      <c r="S30" s="285" t="s">
        <v>70</v>
      </c>
      <c r="T30" s="123"/>
      <c r="U30" s="125"/>
      <c r="V30" s="123"/>
      <c r="W30" s="285" t="s">
        <v>71</v>
      </c>
      <c r="X30" s="124"/>
      <c r="Y30" s="124"/>
      <c r="Z30" s="125"/>
      <c r="AA30" s="123"/>
      <c r="AB30" s="123"/>
      <c r="AC30" s="285" t="s">
        <v>72</v>
      </c>
      <c r="AD30" s="123"/>
      <c r="AE30" s="125"/>
      <c r="AF30" s="123"/>
      <c r="AG30" s="285" t="s">
        <v>73</v>
      </c>
      <c r="AH30" s="124"/>
      <c r="AI30" s="124"/>
      <c r="AJ30" s="124"/>
      <c r="AK30" s="125"/>
    </row>
    <row r="31" spans="1:38" ht="16.5" customHeight="1" x14ac:dyDescent="0.25">
      <c r="A31" s="215" t="str">
        <f>IF(AF31="","","007")</f>
        <v/>
      </c>
      <c r="B31" s="399"/>
      <c r="C31" s="475"/>
      <c r="D31" s="475"/>
      <c r="E31" s="475"/>
      <c r="F31" s="475"/>
      <c r="G31" s="476"/>
      <c r="H31" s="410"/>
      <c r="I31" s="411"/>
      <c r="J31" s="411"/>
      <c r="K31" s="412"/>
      <c r="L31" s="396"/>
      <c r="M31" s="403"/>
      <c r="N31" s="403"/>
      <c r="O31" s="403"/>
      <c r="P31" s="404"/>
      <c r="Q31" s="399"/>
      <c r="R31" s="403"/>
      <c r="S31" s="403"/>
      <c r="T31" s="403"/>
      <c r="U31" s="404"/>
      <c r="V31" s="405"/>
      <c r="W31" s="403"/>
      <c r="X31" s="403"/>
      <c r="Y31" s="403"/>
      <c r="Z31" s="404"/>
      <c r="AA31" s="396"/>
      <c r="AB31" s="403"/>
      <c r="AC31" s="403"/>
      <c r="AD31" s="403"/>
      <c r="AE31" s="404"/>
      <c r="AF31" s="392"/>
      <c r="AG31" s="393"/>
      <c r="AH31" s="393"/>
      <c r="AI31" s="393"/>
      <c r="AJ31" s="393"/>
      <c r="AK31" s="394"/>
    </row>
    <row r="32" spans="1:38" ht="9.75" customHeight="1" x14ac:dyDescent="0.25">
      <c r="A32" s="126"/>
      <c r="B32" s="285" t="s">
        <v>74</v>
      </c>
      <c r="C32" s="124"/>
      <c r="D32" s="124"/>
      <c r="E32" s="124"/>
      <c r="F32" s="124"/>
      <c r="G32" s="124"/>
      <c r="H32" s="124"/>
      <c r="I32" s="124"/>
      <c r="J32" s="286"/>
      <c r="K32" s="291" t="s">
        <v>75</v>
      </c>
      <c r="L32" s="124"/>
      <c r="M32" s="124"/>
      <c r="N32" s="124"/>
      <c r="O32" s="287"/>
      <c r="P32" s="288" t="s">
        <v>76</v>
      </c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5"/>
    </row>
    <row r="33" spans="1:38" ht="16.5" customHeight="1" x14ac:dyDescent="0.25">
      <c r="A33" s="310"/>
      <c r="B33" s="408"/>
      <c r="C33" s="403"/>
      <c r="D33" s="403"/>
      <c r="E33" s="403"/>
      <c r="F33" s="403"/>
      <c r="G33" s="403"/>
      <c r="H33" s="403"/>
      <c r="I33" s="403"/>
      <c r="J33" s="404"/>
      <c r="K33" s="402"/>
      <c r="L33" s="403"/>
      <c r="M33" s="403"/>
      <c r="N33" s="403"/>
      <c r="O33" s="404"/>
      <c r="P33" s="409"/>
      <c r="Q33" s="403"/>
      <c r="R33" s="403"/>
      <c r="S33" s="403"/>
      <c r="T33" s="403"/>
      <c r="U33" s="403"/>
      <c r="V33" s="403"/>
      <c r="W33" s="403"/>
      <c r="X33" s="403"/>
      <c r="Y33" s="403"/>
      <c r="Z33" s="404"/>
      <c r="AA33" s="409"/>
      <c r="AB33" s="403"/>
      <c r="AC33" s="403"/>
      <c r="AD33" s="403"/>
      <c r="AE33" s="404"/>
      <c r="AF33" s="409"/>
      <c r="AG33" s="403"/>
      <c r="AH33" s="403"/>
      <c r="AI33" s="404"/>
      <c r="AJ33" s="409"/>
      <c r="AK33" s="404"/>
    </row>
    <row r="34" spans="1:38" ht="9" customHeight="1" x14ac:dyDescent="0.25">
      <c r="A34" s="126"/>
      <c r="B34" s="292" t="s">
        <v>76</v>
      </c>
      <c r="C34" s="124"/>
      <c r="D34" s="124"/>
      <c r="E34" s="124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5"/>
    </row>
    <row r="35" spans="1:38" ht="16.5" customHeight="1" x14ac:dyDescent="0.25">
      <c r="A35" s="126"/>
      <c r="B35" s="409"/>
      <c r="C35" s="403"/>
      <c r="D35" s="403"/>
      <c r="E35" s="403"/>
      <c r="F35" s="403"/>
      <c r="G35" s="403"/>
      <c r="H35" s="403"/>
      <c r="I35" s="404"/>
      <c r="J35" s="409"/>
      <c r="K35" s="403"/>
      <c r="L35" s="403"/>
      <c r="M35" s="403"/>
      <c r="N35" s="403"/>
      <c r="O35" s="404"/>
      <c r="P35" s="409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4"/>
    </row>
    <row r="36" spans="1:38" s="134" customFormat="1" ht="7.5" customHeight="1" x14ac:dyDescent="0.25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3"/>
      <c r="AL36" s="312"/>
    </row>
    <row r="37" spans="1:38" ht="9" customHeight="1" x14ac:dyDescent="0.25">
      <c r="A37" s="289" t="s">
        <v>66</v>
      </c>
      <c r="B37" s="290"/>
      <c r="C37" s="285" t="s">
        <v>67</v>
      </c>
      <c r="D37" s="124"/>
      <c r="E37" s="124"/>
      <c r="F37" s="123"/>
      <c r="G37" s="125"/>
      <c r="H37" s="123"/>
      <c r="I37" s="285" t="s">
        <v>68</v>
      </c>
      <c r="J37" s="124"/>
      <c r="K37" s="125"/>
      <c r="L37" s="123"/>
      <c r="M37" s="123"/>
      <c r="N37" s="285" t="s">
        <v>69</v>
      </c>
      <c r="O37" s="123"/>
      <c r="P37" s="125"/>
      <c r="Q37" s="123"/>
      <c r="R37" s="123"/>
      <c r="S37" s="285" t="s">
        <v>70</v>
      </c>
      <c r="T37" s="123"/>
      <c r="U37" s="125"/>
      <c r="V37" s="123"/>
      <c r="W37" s="285" t="s">
        <v>71</v>
      </c>
      <c r="X37" s="124"/>
      <c r="Y37" s="124"/>
      <c r="Z37" s="125"/>
      <c r="AA37" s="123"/>
      <c r="AB37" s="123"/>
      <c r="AC37" s="285" t="s">
        <v>72</v>
      </c>
      <c r="AD37" s="123"/>
      <c r="AE37" s="125"/>
      <c r="AF37" s="123"/>
      <c r="AG37" s="285" t="s">
        <v>73</v>
      </c>
      <c r="AH37" s="124"/>
      <c r="AI37" s="124"/>
      <c r="AJ37" s="124"/>
      <c r="AK37" s="125"/>
    </row>
    <row r="38" spans="1:38" ht="16.5" customHeight="1" x14ac:dyDescent="0.25">
      <c r="A38" s="215" t="str">
        <f>IF(AF38="","","008")</f>
        <v/>
      </c>
      <c r="B38" s="399"/>
      <c r="C38" s="475"/>
      <c r="D38" s="475"/>
      <c r="E38" s="475"/>
      <c r="F38" s="475"/>
      <c r="G38" s="476"/>
      <c r="H38" s="410"/>
      <c r="I38" s="411"/>
      <c r="J38" s="411"/>
      <c r="K38" s="412"/>
      <c r="L38" s="396"/>
      <c r="M38" s="403"/>
      <c r="N38" s="403"/>
      <c r="O38" s="403"/>
      <c r="P38" s="404"/>
      <c r="Q38" s="399"/>
      <c r="R38" s="403"/>
      <c r="S38" s="403"/>
      <c r="T38" s="403"/>
      <c r="U38" s="404"/>
      <c r="V38" s="405"/>
      <c r="W38" s="403"/>
      <c r="X38" s="403"/>
      <c r="Y38" s="403"/>
      <c r="Z38" s="404"/>
      <c r="AA38" s="396"/>
      <c r="AB38" s="403"/>
      <c r="AC38" s="403"/>
      <c r="AD38" s="403"/>
      <c r="AE38" s="404"/>
      <c r="AF38" s="392"/>
      <c r="AG38" s="393"/>
      <c r="AH38" s="393"/>
      <c r="AI38" s="393"/>
      <c r="AJ38" s="393"/>
      <c r="AK38" s="394"/>
    </row>
    <row r="39" spans="1:38" ht="9.75" customHeight="1" x14ac:dyDescent="0.25">
      <c r="A39" s="126"/>
      <c r="B39" s="285" t="s">
        <v>74</v>
      </c>
      <c r="C39" s="124"/>
      <c r="D39" s="124"/>
      <c r="E39" s="124"/>
      <c r="F39" s="124"/>
      <c r="G39" s="124"/>
      <c r="H39" s="124"/>
      <c r="I39" s="124"/>
      <c r="J39" s="286"/>
      <c r="K39" s="291" t="s">
        <v>75</v>
      </c>
      <c r="L39" s="124"/>
      <c r="M39" s="124"/>
      <c r="N39" s="124"/>
      <c r="O39" s="287"/>
      <c r="P39" s="288" t="s">
        <v>76</v>
      </c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5"/>
    </row>
    <row r="40" spans="1:38" ht="16.5" customHeight="1" x14ac:dyDescent="0.25">
      <c r="A40" s="310"/>
      <c r="B40" s="408"/>
      <c r="C40" s="403"/>
      <c r="D40" s="403"/>
      <c r="E40" s="403"/>
      <c r="F40" s="403"/>
      <c r="G40" s="403"/>
      <c r="H40" s="403"/>
      <c r="I40" s="403"/>
      <c r="J40" s="404"/>
      <c r="K40" s="402"/>
      <c r="L40" s="403"/>
      <c r="M40" s="403"/>
      <c r="N40" s="403"/>
      <c r="O40" s="404"/>
      <c r="P40" s="409"/>
      <c r="Q40" s="403"/>
      <c r="R40" s="403"/>
      <c r="S40" s="403"/>
      <c r="T40" s="403"/>
      <c r="U40" s="403"/>
      <c r="V40" s="403"/>
      <c r="W40" s="403"/>
      <c r="X40" s="403"/>
      <c r="Y40" s="403"/>
      <c r="Z40" s="404"/>
      <c r="AA40" s="409"/>
      <c r="AB40" s="403"/>
      <c r="AC40" s="403"/>
      <c r="AD40" s="403"/>
      <c r="AE40" s="404"/>
      <c r="AF40" s="409"/>
      <c r="AG40" s="403"/>
      <c r="AH40" s="403"/>
      <c r="AI40" s="404"/>
      <c r="AJ40" s="409"/>
      <c r="AK40" s="404"/>
    </row>
    <row r="41" spans="1:38" ht="9" customHeight="1" x14ac:dyDescent="0.25">
      <c r="A41" s="126"/>
      <c r="B41" s="292" t="s">
        <v>76</v>
      </c>
      <c r="C41" s="124"/>
      <c r="D41" s="124"/>
      <c r="E41" s="124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5"/>
    </row>
    <row r="42" spans="1:38" ht="16.5" customHeight="1" x14ac:dyDescent="0.25">
      <c r="A42" s="126"/>
      <c r="B42" s="409"/>
      <c r="C42" s="403"/>
      <c r="D42" s="403"/>
      <c r="E42" s="403"/>
      <c r="F42" s="403"/>
      <c r="G42" s="403"/>
      <c r="H42" s="403"/>
      <c r="I42" s="404"/>
      <c r="J42" s="409"/>
      <c r="K42" s="403"/>
      <c r="L42" s="403"/>
      <c r="M42" s="403"/>
      <c r="N42" s="403"/>
      <c r="O42" s="404"/>
      <c r="P42" s="409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3"/>
      <c r="AI42" s="403"/>
      <c r="AJ42" s="403"/>
      <c r="AK42" s="404"/>
    </row>
    <row r="43" spans="1:38" s="134" customFormat="1" ht="7.5" customHeight="1" x14ac:dyDescent="0.25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3"/>
      <c r="AL43" s="312"/>
    </row>
    <row r="44" spans="1:38" ht="9" customHeight="1" x14ac:dyDescent="0.25">
      <c r="A44" s="289" t="s">
        <v>66</v>
      </c>
      <c r="B44" s="290"/>
      <c r="C44" s="285" t="s">
        <v>67</v>
      </c>
      <c r="D44" s="124"/>
      <c r="E44" s="124"/>
      <c r="F44" s="123"/>
      <c r="G44" s="125"/>
      <c r="H44" s="123"/>
      <c r="I44" s="285" t="s">
        <v>68</v>
      </c>
      <c r="J44" s="124"/>
      <c r="K44" s="125"/>
      <c r="L44" s="123"/>
      <c r="M44" s="123"/>
      <c r="N44" s="285" t="s">
        <v>69</v>
      </c>
      <c r="O44" s="123"/>
      <c r="P44" s="125"/>
      <c r="Q44" s="123"/>
      <c r="R44" s="123"/>
      <c r="S44" s="285" t="s">
        <v>70</v>
      </c>
      <c r="T44" s="123"/>
      <c r="U44" s="125"/>
      <c r="V44" s="123"/>
      <c r="W44" s="285" t="s">
        <v>71</v>
      </c>
      <c r="X44" s="124"/>
      <c r="Y44" s="124"/>
      <c r="Z44" s="125"/>
      <c r="AA44" s="123"/>
      <c r="AB44" s="123"/>
      <c r="AC44" s="285" t="s">
        <v>72</v>
      </c>
      <c r="AD44" s="123"/>
      <c r="AE44" s="125"/>
      <c r="AF44" s="123"/>
      <c r="AG44" s="285" t="s">
        <v>73</v>
      </c>
      <c r="AH44" s="124"/>
      <c r="AI44" s="124"/>
      <c r="AJ44" s="124"/>
      <c r="AK44" s="125"/>
    </row>
    <row r="45" spans="1:38" ht="16.5" customHeight="1" x14ac:dyDescent="0.25">
      <c r="A45" s="215" t="str">
        <f>IF(AF45="","","009")</f>
        <v/>
      </c>
      <c r="B45" s="399"/>
      <c r="C45" s="475"/>
      <c r="D45" s="475"/>
      <c r="E45" s="475"/>
      <c r="F45" s="475"/>
      <c r="G45" s="476"/>
      <c r="H45" s="410"/>
      <c r="I45" s="411"/>
      <c r="J45" s="411"/>
      <c r="K45" s="412"/>
      <c r="L45" s="396"/>
      <c r="M45" s="403"/>
      <c r="N45" s="403"/>
      <c r="O45" s="403"/>
      <c r="P45" s="404"/>
      <c r="Q45" s="399"/>
      <c r="R45" s="403"/>
      <c r="S45" s="403"/>
      <c r="T45" s="403"/>
      <c r="U45" s="404"/>
      <c r="V45" s="405"/>
      <c r="W45" s="403"/>
      <c r="X45" s="403"/>
      <c r="Y45" s="403"/>
      <c r="Z45" s="404"/>
      <c r="AA45" s="396"/>
      <c r="AB45" s="403"/>
      <c r="AC45" s="403"/>
      <c r="AD45" s="403"/>
      <c r="AE45" s="404"/>
      <c r="AF45" s="392"/>
      <c r="AG45" s="393"/>
      <c r="AH45" s="393"/>
      <c r="AI45" s="393"/>
      <c r="AJ45" s="393"/>
      <c r="AK45" s="394"/>
    </row>
    <row r="46" spans="1:38" ht="9.75" customHeight="1" x14ac:dyDescent="0.25">
      <c r="A46" s="126"/>
      <c r="B46" s="285" t="s">
        <v>74</v>
      </c>
      <c r="C46" s="124"/>
      <c r="D46" s="124"/>
      <c r="E46" s="124"/>
      <c r="F46" s="124"/>
      <c r="G46" s="124"/>
      <c r="H46" s="124"/>
      <c r="I46" s="124"/>
      <c r="J46" s="286"/>
      <c r="K46" s="291" t="s">
        <v>75</v>
      </c>
      <c r="L46" s="124"/>
      <c r="M46" s="124"/>
      <c r="N46" s="124"/>
      <c r="O46" s="287"/>
      <c r="P46" s="288" t="s">
        <v>76</v>
      </c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5"/>
    </row>
    <row r="47" spans="1:38" ht="16.5" customHeight="1" x14ac:dyDescent="0.25">
      <c r="A47" s="310"/>
      <c r="B47" s="408"/>
      <c r="C47" s="403"/>
      <c r="D47" s="403"/>
      <c r="E47" s="403"/>
      <c r="F47" s="403"/>
      <c r="G47" s="403"/>
      <c r="H47" s="403"/>
      <c r="I47" s="403"/>
      <c r="J47" s="404"/>
      <c r="K47" s="402"/>
      <c r="L47" s="403"/>
      <c r="M47" s="403"/>
      <c r="N47" s="403"/>
      <c r="O47" s="404"/>
      <c r="P47" s="409"/>
      <c r="Q47" s="403"/>
      <c r="R47" s="403"/>
      <c r="S47" s="403"/>
      <c r="T47" s="403"/>
      <c r="U47" s="403"/>
      <c r="V47" s="403"/>
      <c r="W47" s="403"/>
      <c r="X47" s="403"/>
      <c r="Y47" s="403"/>
      <c r="Z47" s="404"/>
      <c r="AA47" s="409"/>
      <c r="AB47" s="403"/>
      <c r="AC47" s="403"/>
      <c r="AD47" s="403"/>
      <c r="AE47" s="404"/>
      <c r="AF47" s="409"/>
      <c r="AG47" s="403"/>
      <c r="AH47" s="403"/>
      <c r="AI47" s="404"/>
      <c r="AJ47" s="409"/>
      <c r="AK47" s="404"/>
    </row>
    <row r="48" spans="1:38" ht="9" customHeight="1" x14ac:dyDescent="0.25">
      <c r="A48" s="126"/>
      <c r="B48" s="292" t="s">
        <v>76</v>
      </c>
      <c r="C48" s="124"/>
      <c r="D48" s="124"/>
      <c r="E48" s="124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5"/>
    </row>
    <row r="49" spans="1:38" ht="16.5" customHeight="1" x14ac:dyDescent="0.25">
      <c r="A49" s="126"/>
      <c r="B49" s="409"/>
      <c r="C49" s="403"/>
      <c r="D49" s="403"/>
      <c r="E49" s="403"/>
      <c r="F49" s="403"/>
      <c r="G49" s="403"/>
      <c r="H49" s="403"/>
      <c r="I49" s="404"/>
      <c r="J49" s="409"/>
      <c r="K49" s="403"/>
      <c r="L49" s="403"/>
      <c r="M49" s="403"/>
      <c r="N49" s="403"/>
      <c r="O49" s="404"/>
      <c r="P49" s="409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4"/>
    </row>
    <row r="50" spans="1:38" s="134" customFormat="1" ht="7.5" customHeight="1" x14ac:dyDescent="0.25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3"/>
      <c r="AL50" s="312"/>
    </row>
    <row r="51" spans="1:38" ht="9" customHeight="1" x14ac:dyDescent="0.25">
      <c r="A51" s="289" t="s">
        <v>66</v>
      </c>
      <c r="B51" s="290"/>
      <c r="C51" s="285" t="s">
        <v>67</v>
      </c>
      <c r="D51" s="124"/>
      <c r="E51" s="124"/>
      <c r="F51" s="123"/>
      <c r="G51" s="125"/>
      <c r="H51" s="123"/>
      <c r="I51" s="285" t="s">
        <v>68</v>
      </c>
      <c r="J51" s="124"/>
      <c r="K51" s="125"/>
      <c r="L51" s="123"/>
      <c r="M51" s="123"/>
      <c r="N51" s="285" t="s">
        <v>69</v>
      </c>
      <c r="O51" s="123"/>
      <c r="P51" s="125"/>
      <c r="Q51" s="123"/>
      <c r="R51" s="123"/>
      <c r="S51" s="285" t="s">
        <v>70</v>
      </c>
      <c r="T51" s="123"/>
      <c r="U51" s="125"/>
      <c r="V51" s="123"/>
      <c r="W51" s="285" t="s">
        <v>71</v>
      </c>
      <c r="X51" s="124"/>
      <c r="Y51" s="124"/>
      <c r="Z51" s="125"/>
      <c r="AA51" s="123"/>
      <c r="AB51" s="123"/>
      <c r="AC51" s="285" t="s">
        <v>72</v>
      </c>
      <c r="AD51" s="123"/>
      <c r="AE51" s="125"/>
      <c r="AF51" s="123"/>
      <c r="AG51" s="285" t="s">
        <v>73</v>
      </c>
      <c r="AH51" s="124"/>
      <c r="AI51" s="124"/>
      <c r="AJ51" s="124"/>
      <c r="AK51" s="125"/>
    </row>
    <row r="52" spans="1:38" ht="16.5" customHeight="1" x14ac:dyDescent="0.25">
      <c r="A52" s="215" t="str">
        <f>IF(AF52="","","010")</f>
        <v/>
      </c>
      <c r="B52" s="399"/>
      <c r="C52" s="475"/>
      <c r="D52" s="475"/>
      <c r="E52" s="475"/>
      <c r="F52" s="475"/>
      <c r="G52" s="476"/>
      <c r="H52" s="410"/>
      <c r="I52" s="411"/>
      <c r="J52" s="411"/>
      <c r="K52" s="412"/>
      <c r="L52" s="396"/>
      <c r="M52" s="403"/>
      <c r="N52" s="403"/>
      <c r="O52" s="403"/>
      <c r="P52" s="404"/>
      <c r="Q52" s="399"/>
      <c r="R52" s="403"/>
      <c r="S52" s="403"/>
      <c r="T52" s="403"/>
      <c r="U52" s="404"/>
      <c r="V52" s="405"/>
      <c r="W52" s="403"/>
      <c r="X52" s="403"/>
      <c r="Y52" s="403"/>
      <c r="Z52" s="404"/>
      <c r="AA52" s="396"/>
      <c r="AB52" s="403"/>
      <c r="AC52" s="403"/>
      <c r="AD52" s="403"/>
      <c r="AE52" s="404"/>
      <c r="AF52" s="392"/>
      <c r="AG52" s="393"/>
      <c r="AH52" s="393"/>
      <c r="AI52" s="393"/>
      <c r="AJ52" s="393"/>
      <c r="AK52" s="394"/>
    </row>
    <row r="53" spans="1:38" ht="9.75" customHeight="1" x14ac:dyDescent="0.25">
      <c r="A53" s="126"/>
      <c r="B53" s="285" t="s">
        <v>74</v>
      </c>
      <c r="C53" s="124"/>
      <c r="D53" s="124"/>
      <c r="E53" s="124"/>
      <c r="F53" s="124"/>
      <c r="G53" s="124"/>
      <c r="H53" s="124"/>
      <c r="I53" s="124"/>
      <c r="J53" s="286"/>
      <c r="K53" s="291" t="s">
        <v>75</v>
      </c>
      <c r="L53" s="124"/>
      <c r="M53" s="124"/>
      <c r="N53" s="124"/>
      <c r="O53" s="287"/>
      <c r="P53" s="288" t="s">
        <v>76</v>
      </c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5"/>
    </row>
    <row r="54" spans="1:38" ht="16.5" customHeight="1" x14ac:dyDescent="0.25">
      <c r="A54" s="310"/>
      <c r="B54" s="408"/>
      <c r="C54" s="403"/>
      <c r="D54" s="403"/>
      <c r="E54" s="403"/>
      <c r="F54" s="403"/>
      <c r="G54" s="403"/>
      <c r="H54" s="403"/>
      <c r="I54" s="403"/>
      <c r="J54" s="404"/>
      <c r="K54" s="402"/>
      <c r="L54" s="403"/>
      <c r="M54" s="403"/>
      <c r="N54" s="403"/>
      <c r="O54" s="404"/>
      <c r="P54" s="409"/>
      <c r="Q54" s="403"/>
      <c r="R54" s="403"/>
      <c r="S54" s="403"/>
      <c r="T54" s="403"/>
      <c r="U54" s="403"/>
      <c r="V54" s="403"/>
      <c r="W54" s="403"/>
      <c r="X54" s="403"/>
      <c r="Y54" s="403"/>
      <c r="Z54" s="404"/>
      <c r="AA54" s="409"/>
      <c r="AB54" s="403"/>
      <c r="AC54" s="403"/>
      <c r="AD54" s="403"/>
      <c r="AE54" s="404"/>
      <c r="AF54" s="409"/>
      <c r="AG54" s="403"/>
      <c r="AH54" s="403"/>
      <c r="AI54" s="404"/>
      <c r="AJ54" s="409"/>
      <c r="AK54" s="404"/>
    </row>
    <row r="55" spans="1:38" ht="9" customHeight="1" x14ac:dyDescent="0.25">
      <c r="A55" s="126"/>
      <c r="B55" s="292" t="s">
        <v>76</v>
      </c>
      <c r="C55" s="124"/>
      <c r="D55" s="124"/>
      <c r="E55" s="124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5"/>
    </row>
    <row r="56" spans="1:38" ht="16.5" customHeight="1" x14ac:dyDescent="0.25">
      <c r="A56" s="126"/>
      <c r="B56" s="409"/>
      <c r="C56" s="403"/>
      <c r="D56" s="403"/>
      <c r="E56" s="403"/>
      <c r="F56" s="403"/>
      <c r="G56" s="403"/>
      <c r="H56" s="403"/>
      <c r="I56" s="404"/>
      <c r="J56" s="409"/>
      <c r="K56" s="403"/>
      <c r="L56" s="403"/>
      <c r="M56" s="403"/>
      <c r="N56" s="403"/>
      <c r="O56" s="404"/>
      <c r="P56" s="409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3"/>
      <c r="AJ56" s="403"/>
      <c r="AK56" s="404"/>
    </row>
    <row r="57" spans="1:38" s="134" customFormat="1" ht="7.5" customHeight="1" x14ac:dyDescent="0.25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3"/>
      <c r="AL57" s="312"/>
    </row>
    <row r="58" spans="1:38" ht="9" customHeight="1" x14ac:dyDescent="0.25">
      <c r="A58" s="289" t="s">
        <v>66</v>
      </c>
      <c r="B58" s="290"/>
      <c r="C58" s="285" t="s">
        <v>67</v>
      </c>
      <c r="D58" s="124"/>
      <c r="E58" s="124"/>
      <c r="F58" s="123"/>
      <c r="G58" s="125"/>
      <c r="H58" s="123"/>
      <c r="I58" s="285" t="s">
        <v>68</v>
      </c>
      <c r="J58" s="124"/>
      <c r="K58" s="125"/>
      <c r="L58" s="123"/>
      <c r="M58" s="123"/>
      <c r="N58" s="285" t="s">
        <v>69</v>
      </c>
      <c r="O58" s="123"/>
      <c r="P58" s="125"/>
      <c r="Q58" s="123"/>
      <c r="R58" s="123"/>
      <c r="S58" s="285" t="s">
        <v>70</v>
      </c>
      <c r="T58" s="123"/>
      <c r="U58" s="125"/>
      <c r="V58" s="123"/>
      <c r="W58" s="285" t="s">
        <v>71</v>
      </c>
      <c r="X58" s="124"/>
      <c r="Y58" s="124"/>
      <c r="Z58" s="125"/>
      <c r="AA58" s="123"/>
      <c r="AB58" s="123"/>
      <c r="AC58" s="285" t="s">
        <v>72</v>
      </c>
      <c r="AD58" s="123"/>
      <c r="AE58" s="125"/>
      <c r="AF58" s="123"/>
      <c r="AG58" s="285" t="s">
        <v>73</v>
      </c>
      <c r="AH58" s="124"/>
      <c r="AI58" s="124"/>
      <c r="AJ58" s="124"/>
      <c r="AK58" s="125"/>
    </row>
    <row r="59" spans="1:38" ht="16.5" customHeight="1" x14ac:dyDescent="0.25">
      <c r="A59" s="215" t="str">
        <f>IF(AF59="","","011")</f>
        <v/>
      </c>
      <c r="B59" s="399"/>
      <c r="C59" s="475"/>
      <c r="D59" s="475"/>
      <c r="E59" s="475"/>
      <c r="F59" s="475"/>
      <c r="G59" s="476"/>
      <c r="H59" s="410"/>
      <c r="I59" s="411"/>
      <c r="J59" s="411"/>
      <c r="K59" s="412"/>
      <c r="L59" s="396"/>
      <c r="M59" s="403"/>
      <c r="N59" s="403"/>
      <c r="O59" s="403"/>
      <c r="P59" s="404"/>
      <c r="Q59" s="399"/>
      <c r="R59" s="403"/>
      <c r="S59" s="403"/>
      <c r="T59" s="403"/>
      <c r="U59" s="404"/>
      <c r="V59" s="405"/>
      <c r="W59" s="403"/>
      <c r="X59" s="403"/>
      <c r="Y59" s="403"/>
      <c r="Z59" s="404"/>
      <c r="AA59" s="396"/>
      <c r="AB59" s="403"/>
      <c r="AC59" s="403"/>
      <c r="AD59" s="403"/>
      <c r="AE59" s="404"/>
      <c r="AF59" s="392"/>
      <c r="AG59" s="393"/>
      <c r="AH59" s="393"/>
      <c r="AI59" s="393"/>
      <c r="AJ59" s="393"/>
      <c r="AK59" s="394"/>
    </row>
    <row r="60" spans="1:38" ht="9.75" customHeight="1" x14ac:dyDescent="0.25">
      <c r="A60" s="126"/>
      <c r="B60" s="285" t="s">
        <v>74</v>
      </c>
      <c r="C60" s="124"/>
      <c r="D60" s="124"/>
      <c r="E60" s="124"/>
      <c r="F60" s="124"/>
      <c r="G60" s="124"/>
      <c r="H60" s="124"/>
      <c r="I60" s="124"/>
      <c r="J60" s="286"/>
      <c r="K60" s="291" t="s">
        <v>75</v>
      </c>
      <c r="L60" s="124"/>
      <c r="M60" s="124"/>
      <c r="N60" s="124"/>
      <c r="O60" s="287"/>
      <c r="P60" s="288" t="s">
        <v>76</v>
      </c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5"/>
    </row>
    <row r="61" spans="1:38" ht="16.5" customHeight="1" x14ac:dyDescent="0.25">
      <c r="A61" s="310"/>
      <c r="B61" s="408"/>
      <c r="C61" s="403"/>
      <c r="D61" s="403"/>
      <c r="E61" s="403"/>
      <c r="F61" s="403"/>
      <c r="G61" s="403"/>
      <c r="H61" s="403"/>
      <c r="I61" s="403"/>
      <c r="J61" s="404"/>
      <c r="K61" s="402"/>
      <c r="L61" s="403"/>
      <c r="M61" s="403"/>
      <c r="N61" s="403"/>
      <c r="O61" s="404"/>
      <c r="P61" s="409"/>
      <c r="Q61" s="403"/>
      <c r="R61" s="403"/>
      <c r="S61" s="403"/>
      <c r="T61" s="403"/>
      <c r="U61" s="403"/>
      <c r="V61" s="403"/>
      <c r="W61" s="403"/>
      <c r="X61" s="403"/>
      <c r="Y61" s="403"/>
      <c r="Z61" s="404"/>
      <c r="AA61" s="409"/>
      <c r="AB61" s="403"/>
      <c r="AC61" s="403"/>
      <c r="AD61" s="403"/>
      <c r="AE61" s="404"/>
      <c r="AF61" s="409"/>
      <c r="AG61" s="403"/>
      <c r="AH61" s="403"/>
      <c r="AI61" s="404"/>
      <c r="AJ61" s="409"/>
      <c r="AK61" s="404"/>
    </row>
    <row r="62" spans="1:38" ht="9" customHeight="1" x14ac:dyDescent="0.25">
      <c r="A62" s="126"/>
      <c r="B62" s="292" t="s">
        <v>76</v>
      </c>
      <c r="C62" s="124"/>
      <c r="D62" s="124"/>
      <c r="E62" s="124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5"/>
    </row>
    <row r="63" spans="1:38" ht="16.5" customHeight="1" x14ac:dyDescent="0.25">
      <c r="A63" s="126"/>
      <c r="B63" s="409"/>
      <c r="C63" s="403"/>
      <c r="D63" s="403"/>
      <c r="E63" s="403"/>
      <c r="F63" s="403"/>
      <c r="G63" s="403"/>
      <c r="H63" s="403"/>
      <c r="I63" s="404"/>
      <c r="J63" s="409"/>
      <c r="K63" s="403"/>
      <c r="L63" s="403"/>
      <c r="M63" s="403"/>
      <c r="N63" s="403"/>
      <c r="O63" s="404"/>
      <c r="P63" s="409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4"/>
    </row>
    <row r="64" spans="1:38" s="134" customFormat="1" ht="7.5" customHeight="1" x14ac:dyDescent="0.25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3"/>
      <c r="AL64" s="312"/>
    </row>
    <row r="66" spans="33:36" hidden="1" x14ac:dyDescent="0.25">
      <c r="AG66" s="151">
        <f>SUM(AG10,AG17,AG24,AG31,AG38,AG45,AG52,AG59)</f>
        <v>0</v>
      </c>
      <c r="AH66" s="150"/>
      <c r="AI66" s="150"/>
      <c r="AJ66" s="150"/>
    </row>
    <row r="67" spans="33:36" hidden="1" x14ac:dyDescent="0.25"/>
    <row r="68" spans="33:36" hidden="1" x14ac:dyDescent="0.25">
      <c r="AG68" s="146"/>
      <c r="AH68" s="147"/>
      <c r="AI68" s="147"/>
      <c r="AJ68" s="147"/>
    </row>
  </sheetData>
  <sheetProtection password="9DBB" sheet="1" objects="1" scenarios="1"/>
  <mergeCells count="130">
    <mergeCell ref="B10:G10"/>
    <mergeCell ref="H10:K10"/>
    <mergeCell ref="L10:P10"/>
    <mergeCell ref="B12:J12"/>
    <mergeCell ref="K12:O12"/>
    <mergeCell ref="P12:Z12"/>
    <mergeCell ref="Q10:U10"/>
    <mergeCell ref="V10:Z10"/>
    <mergeCell ref="B14:I14"/>
    <mergeCell ref="J14:O14"/>
    <mergeCell ref="P14:AK14"/>
    <mergeCell ref="B17:G17"/>
    <mergeCell ref="H17:K17"/>
    <mergeCell ref="L17:P17"/>
    <mergeCell ref="Q17:U17"/>
    <mergeCell ref="V17:Z17"/>
    <mergeCell ref="AA17:AE17"/>
    <mergeCell ref="P26:Z26"/>
    <mergeCell ref="AA26:AE26"/>
    <mergeCell ref="AF19:AI19"/>
    <mergeCell ref="B28:I28"/>
    <mergeCell ref="J28:O28"/>
    <mergeCell ref="P28:AK28"/>
    <mergeCell ref="AF26:AI26"/>
    <mergeCell ref="AJ26:AK26"/>
    <mergeCell ref="V24:Z24"/>
    <mergeCell ref="AA24:AE24"/>
    <mergeCell ref="B26:J26"/>
    <mergeCell ref="K26:O26"/>
    <mergeCell ref="B24:G24"/>
    <mergeCell ref="B21:I21"/>
    <mergeCell ref="J21:O21"/>
    <mergeCell ref="P21:AK21"/>
    <mergeCell ref="B19:J19"/>
    <mergeCell ref="K19:O19"/>
    <mergeCell ref="P19:Z19"/>
    <mergeCell ref="AA19:AE19"/>
    <mergeCell ref="H24:K24"/>
    <mergeCell ref="L24:P24"/>
    <mergeCell ref="Q24:U24"/>
    <mergeCell ref="V31:Z31"/>
    <mergeCell ref="AA31:AE31"/>
    <mergeCell ref="AF33:AI33"/>
    <mergeCell ref="AJ33:AK33"/>
    <mergeCell ref="B31:G31"/>
    <mergeCell ref="H31:K31"/>
    <mergeCell ref="L31:P31"/>
    <mergeCell ref="Q31:U31"/>
    <mergeCell ref="B35:I35"/>
    <mergeCell ref="J35:O35"/>
    <mergeCell ref="P35:AK35"/>
    <mergeCell ref="B33:J33"/>
    <mergeCell ref="K33:O33"/>
    <mergeCell ref="P33:Z33"/>
    <mergeCell ref="AA33:AE33"/>
    <mergeCell ref="K47:O47"/>
    <mergeCell ref="P47:Z47"/>
    <mergeCell ref="AA47:AE47"/>
    <mergeCell ref="B45:G45"/>
    <mergeCell ref="H45:K45"/>
    <mergeCell ref="L45:P45"/>
    <mergeCell ref="Q45:U45"/>
    <mergeCell ref="AA45:AE45"/>
    <mergeCell ref="V38:Z38"/>
    <mergeCell ref="AA38:AE38"/>
    <mergeCell ref="B40:J40"/>
    <mergeCell ref="K40:O40"/>
    <mergeCell ref="B38:G38"/>
    <mergeCell ref="H38:K38"/>
    <mergeCell ref="L38:P38"/>
    <mergeCell ref="Q38:U38"/>
    <mergeCell ref="AA40:AE40"/>
    <mergeCell ref="P40:Z40"/>
    <mergeCell ref="B49:I49"/>
    <mergeCell ref="J49:O49"/>
    <mergeCell ref="P49:AK49"/>
    <mergeCell ref="B47:J47"/>
    <mergeCell ref="V45:Z45"/>
    <mergeCell ref="B42:I42"/>
    <mergeCell ref="J42:O42"/>
    <mergeCell ref="P42:AK42"/>
    <mergeCell ref="L59:P59"/>
    <mergeCell ref="Q59:U59"/>
    <mergeCell ref="B56:I56"/>
    <mergeCell ref="J56:O56"/>
    <mergeCell ref="P56:AK56"/>
    <mergeCell ref="AF54:AI54"/>
    <mergeCell ref="AJ54:AK54"/>
    <mergeCell ref="V52:Z52"/>
    <mergeCell ref="AA52:AE52"/>
    <mergeCell ref="B54:J54"/>
    <mergeCell ref="K54:O54"/>
    <mergeCell ref="B52:G52"/>
    <mergeCell ref="H52:K52"/>
    <mergeCell ref="L52:P52"/>
    <mergeCell ref="Q52:U52"/>
    <mergeCell ref="P54:Z54"/>
    <mergeCell ref="AC7:AF7"/>
    <mergeCell ref="AG7:AK8"/>
    <mergeCell ref="AF52:AK52"/>
    <mergeCell ref="AF45:AK45"/>
    <mergeCell ref="AF38:AK38"/>
    <mergeCell ref="AF31:AK31"/>
    <mergeCell ref="AF24:AK24"/>
    <mergeCell ref="AF17:AK17"/>
    <mergeCell ref="AF47:AI47"/>
    <mergeCell ref="AJ47:AK47"/>
    <mergeCell ref="AF40:AI40"/>
    <mergeCell ref="AJ40:AK40"/>
    <mergeCell ref="AA10:AE10"/>
    <mergeCell ref="AF10:AK10"/>
    <mergeCell ref="AF12:AI12"/>
    <mergeCell ref="AJ12:AK12"/>
    <mergeCell ref="AA12:AE12"/>
    <mergeCell ref="AJ19:AK19"/>
    <mergeCell ref="H59:K59"/>
    <mergeCell ref="AA54:AE54"/>
    <mergeCell ref="B63:I63"/>
    <mergeCell ref="J63:O63"/>
    <mergeCell ref="P63:AK63"/>
    <mergeCell ref="B61:J61"/>
    <mergeCell ref="K61:O61"/>
    <mergeCell ref="P61:Z61"/>
    <mergeCell ref="AA61:AE61"/>
    <mergeCell ref="V59:Z59"/>
    <mergeCell ref="AA59:AE59"/>
    <mergeCell ref="AF59:AK59"/>
    <mergeCell ref="AF61:AI61"/>
    <mergeCell ref="AJ61:AK61"/>
    <mergeCell ref="B59:G59"/>
  </mergeCells>
  <phoneticPr fontId="0" type="noConversion"/>
  <printOptions horizontalCentered="1" verticalCentered="1"/>
  <pageMargins left="0.25" right="0.25" top="0" bottom="0" header="0.25" footer="0.25"/>
  <pageSetup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 moveWithCells="1">
              <from>
                <xdr:col>0</xdr:col>
                <xdr:colOff>83820</xdr:colOff>
                <xdr:row>0</xdr:row>
                <xdr:rowOff>68580</xdr:rowOff>
              </from>
              <to>
                <xdr:col>1</xdr:col>
                <xdr:colOff>60960</xdr:colOff>
                <xdr:row>2</xdr:row>
                <xdr:rowOff>76200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470"/>
  <sheetViews>
    <sheetView showGridLines="0" showZeros="0" workbookViewId="0">
      <selection activeCell="D33" sqref="D33"/>
    </sheetView>
  </sheetViews>
  <sheetFormatPr defaultColWidth="9.109375" defaultRowHeight="12.6" x14ac:dyDescent="0.25"/>
  <cols>
    <col min="1" max="1" width="9.44140625" style="2" customWidth="1"/>
    <col min="2" max="3" width="5.33203125" style="2" customWidth="1"/>
    <col min="4" max="4" width="2.33203125" style="2" customWidth="1"/>
    <col min="5" max="5" width="9.44140625" style="2" customWidth="1"/>
    <col min="6" max="7" width="5.33203125" style="2" customWidth="1"/>
    <col min="8" max="8" width="2.44140625" style="2" customWidth="1"/>
    <col min="9" max="9" width="2.33203125" style="2" customWidth="1"/>
    <col min="10" max="10" width="6.109375" style="2" customWidth="1"/>
    <col min="11" max="11" width="8.109375" style="2" customWidth="1"/>
    <col min="12" max="12" width="8.6640625" style="2" customWidth="1"/>
    <col min="13" max="13" width="2.33203125" style="4" customWidth="1"/>
    <col min="14" max="14" width="7.6640625" style="2" customWidth="1"/>
    <col min="15" max="15" width="8.33203125" style="2" customWidth="1"/>
    <col min="16" max="16" width="6.33203125" style="3" customWidth="1"/>
    <col min="17" max="17" width="2.6640625" style="3" customWidth="1"/>
    <col min="18" max="19" width="2.6640625" style="2" customWidth="1"/>
    <col min="20" max="20" width="5.88671875" style="3" customWidth="1"/>
    <col min="21" max="21" width="5.109375" style="342" customWidth="1"/>
    <col min="22" max="22" width="6.88671875" style="374" customWidth="1"/>
    <col min="23" max="23" width="16.109375" style="374" customWidth="1"/>
    <col min="24" max="28" width="9.109375" style="357"/>
    <col min="29" max="16384" width="9.109375" style="2"/>
  </cols>
  <sheetData>
    <row r="1" spans="1:31" ht="16.5" customHeight="1" x14ac:dyDescent="0.25">
      <c r="A1" s="1" t="s">
        <v>181</v>
      </c>
      <c r="D1" s="3"/>
      <c r="E1" s="3"/>
      <c r="F1" s="3"/>
      <c r="G1" s="3"/>
      <c r="H1" s="3"/>
      <c r="I1" s="3"/>
      <c r="J1" s="3"/>
      <c r="K1" s="3"/>
      <c r="L1" s="3"/>
      <c r="N1" s="3"/>
      <c r="O1"/>
      <c r="P1" s="153" t="s">
        <v>48</v>
      </c>
      <c r="Q1" s="194"/>
      <c r="R1" s="152" t="s">
        <v>49</v>
      </c>
      <c r="S1" s="193"/>
      <c r="T1" s="195"/>
      <c r="U1" s="340"/>
      <c r="V1" s="356"/>
      <c r="W1" s="356"/>
    </row>
    <row r="2" spans="1:31" ht="2.25" customHeight="1" x14ac:dyDescent="0.25">
      <c r="A2" s="1"/>
      <c r="D2" s="3"/>
      <c r="E2" s="3"/>
      <c r="F2" s="3"/>
      <c r="G2" s="3"/>
      <c r="H2" s="3"/>
      <c r="I2" s="3"/>
      <c r="J2" s="3"/>
      <c r="K2" s="3"/>
      <c r="L2" s="3"/>
      <c r="N2" s="3"/>
      <c r="O2"/>
      <c r="P2" s="192"/>
      <c r="Q2" s="210"/>
      <c r="R2" s="211"/>
      <c r="S2" s="210"/>
      <c r="T2" s="314"/>
      <c r="U2" s="339"/>
      <c r="V2" s="356"/>
      <c r="W2" s="356"/>
    </row>
    <row r="3" spans="1:31" ht="13.2" x14ac:dyDescent="0.25">
      <c r="A3" s="5" t="s">
        <v>106</v>
      </c>
      <c r="B3" s="6"/>
      <c r="C3" s="7"/>
      <c r="D3" s="7"/>
      <c r="E3" s="7"/>
      <c r="F3" s="8"/>
      <c r="G3" s="9"/>
      <c r="H3" s="10"/>
      <c r="I3" s="7"/>
      <c r="J3" s="186"/>
      <c r="K3" s="7"/>
      <c r="L3" s="10"/>
      <c r="M3" s="12"/>
      <c r="N3" s="6"/>
      <c r="O3" s="490" t="s">
        <v>107</v>
      </c>
      <c r="P3" s="491"/>
      <c r="Q3" s="491"/>
      <c r="R3" s="491"/>
      <c r="S3" s="491"/>
      <c r="T3" s="492"/>
      <c r="U3" s="339"/>
      <c r="V3" s="356"/>
      <c r="W3" s="356"/>
    </row>
    <row r="4" spans="1:31" x14ac:dyDescent="0.25">
      <c r="A4" s="13" t="s">
        <v>108</v>
      </c>
      <c r="B4" s="14" t="s">
        <v>109</v>
      </c>
      <c r="C4" s="15"/>
      <c r="D4" s="16"/>
      <c r="E4" s="17" t="s">
        <v>110</v>
      </c>
      <c r="F4" s="14" t="s">
        <v>111</v>
      </c>
      <c r="G4" s="15"/>
      <c r="H4" s="16"/>
      <c r="I4" s="71" t="s">
        <v>112</v>
      </c>
      <c r="J4" s="72" t="s">
        <v>113</v>
      </c>
      <c r="K4" s="74" t="s">
        <v>114</v>
      </c>
      <c r="L4" s="21" t="s">
        <v>115</v>
      </c>
      <c r="M4" s="15" t="s">
        <v>116</v>
      </c>
      <c r="N4" s="17"/>
      <c r="O4" s="18"/>
      <c r="P4" s="19"/>
      <c r="Q4" s="19"/>
      <c r="R4" s="20"/>
      <c r="S4" s="20"/>
      <c r="T4" s="24"/>
      <c r="U4" s="341"/>
      <c r="V4" s="356"/>
      <c r="W4" s="356"/>
    </row>
    <row r="5" spans="1:31" ht="9" customHeight="1" x14ac:dyDescent="0.25">
      <c r="A5" s="13"/>
      <c r="B5" s="14" t="s">
        <v>117</v>
      </c>
      <c r="C5" s="15"/>
      <c r="D5" s="16"/>
      <c r="E5" s="15"/>
      <c r="F5" s="14" t="s">
        <v>117</v>
      </c>
      <c r="G5" s="15"/>
      <c r="H5" s="16"/>
      <c r="I5" s="326" t="s">
        <v>172</v>
      </c>
      <c r="J5" s="239"/>
      <c r="K5" s="27" t="s">
        <v>113</v>
      </c>
      <c r="L5" s="21" t="s">
        <v>118</v>
      </c>
      <c r="M5" s="15"/>
      <c r="N5" s="76" t="s">
        <v>90</v>
      </c>
      <c r="O5" s="13" t="s">
        <v>119</v>
      </c>
      <c r="P5" s="22" t="s">
        <v>120</v>
      </c>
      <c r="Q5" s="17"/>
      <c r="R5" s="13" t="s">
        <v>121</v>
      </c>
      <c r="S5" s="171"/>
      <c r="T5" s="25"/>
      <c r="U5" s="339"/>
      <c r="V5" s="356"/>
      <c r="W5" s="356"/>
    </row>
    <row r="6" spans="1:31" ht="9" customHeight="1" x14ac:dyDescent="0.25">
      <c r="A6" s="23"/>
      <c r="B6" s="19"/>
      <c r="C6" s="19"/>
      <c r="D6" s="24"/>
      <c r="E6" s="15"/>
      <c r="F6" s="19"/>
      <c r="G6" s="19"/>
      <c r="H6" s="24"/>
      <c r="I6" s="71"/>
      <c r="J6" s="72" t="s">
        <v>122</v>
      </c>
      <c r="K6" s="40" t="s">
        <v>122</v>
      </c>
      <c r="L6" s="69" t="s">
        <v>122</v>
      </c>
      <c r="M6" s="15"/>
      <c r="N6" s="25"/>
      <c r="O6" s="26" t="s">
        <v>113</v>
      </c>
      <c r="P6" s="27" t="s">
        <v>123</v>
      </c>
      <c r="Q6" s="169"/>
      <c r="R6" s="27" t="s">
        <v>124</v>
      </c>
      <c r="S6" s="17" t="s">
        <v>125</v>
      </c>
      <c r="T6" s="170"/>
      <c r="U6" s="339"/>
      <c r="V6" s="356"/>
      <c r="W6" s="356"/>
    </row>
    <row r="7" spans="1:31" ht="9" customHeight="1" x14ac:dyDescent="0.25">
      <c r="A7" s="28" t="s">
        <v>8</v>
      </c>
      <c r="B7" s="28" t="s">
        <v>126</v>
      </c>
      <c r="C7" s="28" t="s">
        <v>127</v>
      </c>
      <c r="D7" s="28" t="s">
        <v>128</v>
      </c>
      <c r="E7" s="29" t="s">
        <v>8</v>
      </c>
      <c r="F7" s="30" t="s">
        <v>126</v>
      </c>
      <c r="G7" s="30" t="s">
        <v>129</v>
      </c>
      <c r="H7" s="30" t="s">
        <v>130</v>
      </c>
      <c r="I7" s="75" t="s">
        <v>188</v>
      </c>
      <c r="J7" s="346"/>
      <c r="K7" s="69" t="s">
        <v>188</v>
      </c>
      <c r="L7" s="31" t="s">
        <v>189</v>
      </c>
      <c r="M7" s="19"/>
      <c r="N7" s="19"/>
      <c r="O7" s="13"/>
      <c r="P7" s="13"/>
      <c r="Q7" s="15"/>
      <c r="R7" s="13"/>
      <c r="S7" s="15"/>
      <c r="T7" s="16"/>
      <c r="U7" s="339"/>
      <c r="V7" s="356"/>
      <c r="W7" s="356"/>
      <c r="X7" s="358"/>
    </row>
    <row r="8" spans="1:31" ht="13.2" x14ac:dyDescent="0.25">
      <c r="A8" s="219" t="s">
        <v>124</v>
      </c>
      <c r="B8" s="246"/>
      <c r="C8" s="247"/>
      <c r="D8" s="246"/>
      <c r="E8" s="248"/>
      <c r="F8" s="246"/>
      <c r="G8" s="247"/>
      <c r="H8" s="246"/>
      <c r="I8" s="514"/>
      <c r="J8" s="515"/>
      <c r="K8" s="249"/>
      <c r="L8" s="250"/>
      <c r="M8" s="517">
        <f t="shared" ref="M8:M22" si="0">AE8</f>
        <v>0</v>
      </c>
      <c r="N8" s="404"/>
      <c r="O8" s="251"/>
      <c r="P8" s="516"/>
      <c r="Q8" s="404"/>
      <c r="R8" s="507">
        <f>O8+P8</f>
        <v>0</v>
      </c>
      <c r="S8" s="403"/>
      <c r="T8" s="404"/>
      <c r="U8" s="339"/>
      <c r="V8" s="356"/>
      <c r="W8" s="356"/>
      <c r="X8" s="358"/>
      <c r="AB8" s="358"/>
      <c r="AC8" s="356">
        <f t="shared" ref="AC8:AC22" si="1">IF(K8&gt;36,36,K8)</f>
        <v>0</v>
      </c>
      <c r="AD8" s="356">
        <f t="shared" ref="AD8:AD22" si="2">IF(L8&gt;85,85,L8)</f>
        <v>0</v>
      </c>
      <c r="AE8" s="356">
        <f>SUM(AC8:AD8)</f>
        <v>0</v>
      </c>
    </row>
    <row r="9" spans="1:31" ht="13.2" x14ac:dyDescent="0.25">
      <c r="A9" s="219" t="s">
        <v>124</v>
      </c>
      <c r="B9" s="246"/>
      <c r="C9" s="247"/>
      <c r="D9" s="246"/>
      <c r="E9" s="248"/>
      <c r="F9" s="246"/>
      <c r="G9" s="247"/>
      <c r="H9" s="246"/>
      <c r="I9" s="514"/>
      <c r="J9" s="515"/>
      <c r="K9" s="252"/>
      <c r="L9" s="250"/>
      <c r="M9" s="517">
        <f t="shared" si="0"/>
        <v>0</v>
      </c>
      <c r="N9" s="404"/>
      <c r="O9" s="251"/>
      <c r="P9" s="516"/>
      <c r="Q9" s="404"/>
      <c r="R9" s="507">
        <f>O9+P9</f>
        <v>0</v>
      </c>
      <c r="S9" s="403"/>
      <c r="T9" s="404"/>
      <c r="U9" s="339"/>
      <c r="V9" s="356"/>
      <c r="W9" s="356"/>
      <c r="X9" s="358"/>
      <c r="AB9" s="358"/>
      <c r="AC9" s="356">
        <f t="shared" si="1"/>
        <v>0</v>
      </c>
      <c r="AD9" s="356">
        <f t="shared" si="2"/>
        <v>0</v>
      </c>
      <c r="AE9" s="356">
        <f t="shared" ref="AE9:AE22" si="3">SUM(AC9:AD9)</f>
        <v>0</v>
      </c>
    </row>
    <row r="10" spans="1:31" ht="13.2" x14ac:dyDescent="0.25">
      <c r="A10" s="219"/>
      <c r="B10" s="246"/>
      <c r="C10" s="247"/>
      <c r="D10" s="246"/>
      <c r="E10" s="248" t="s">
        <v>124</v>
      </c>
      <c r="F10" s="246"/>
      <c r="G10" s="253"/>
      <c r="H10" s="246"/>
      <c r="I10" s="514"/>
      <c r="J10" s="515"/>
      <c r="K10" s="252"/>
      <c r="L10" s="250"/>
      <c r="M10" s="517">
        <f t="shared" si="0"/>
        <v>0</v>
      </c>
      <c r="N10" s="404"/>
      <c r="O10" s="251"/>
      <c r="P10" s="516"/>
      <c r="Q10" s="404"/>
      <c r="R10" s="507">
        <f t="shared" ref="R10:R22" si="4">O10+P10</f>
        <v>0</v>
      </c>
      <c r="S10" s="403"/>
      <c r="T10" s="404"/>
      <c r="U10" s="339"/>
      <c r="V10" s="356"/>
      <c r="W10" s="356"/>
      <c r="X10" s="358"/>
      <c r="AB10" s="358"/>
      <c r="AC10" s="356">
        <f t="shared" si="1"/>
        <v>0</v>
      </c>
      <c r="AD10" s="356">
        <f t="shared" si="2"/>
        <v>0</v>
      </c>
      <c r="AE10" s="356">
        <f t="shared" si="3"/>
        <v>0</v>
      </c>
    </row>
    <row r="11" spans="1:31" ht="13.2" x14ac:dyDescent="0.25">
      <c r="A11" s="219"/>
      <c r="B11" s="246"/>
      <c r="C11" s="247"/>
      <c r="D11" s="246"/>
      <c r="E11" s="248"/>
      <c r="F11" s="246"/>
      <c r="G11" s="247"/>
      <c r="H11" s="246"/>
      <c r="I11" s="514"/>
      <c r="J11" s="515"/>
      <c r="K11" s="252"/>
      <c r="L11" s="252"/>
      <c r="M11" s="517">
        <f t="shared" si="0"/>
        <v>0</v>
      </c>
      <c r="N11" s="404"/>
      <c r="O11" s="251"/>
      <c r="P11" s="516"/>
      <c r="Q11" s="404"/>
      <c r="R11" s="507">
        <f t="shared" si="4"/>
        <v>0</v>
      </c>
      <c r="S11" s="403"/>
      <c r="T11" s="404"/>
      <c r="U11" s="339"/>
      <c r="V11" s="356"/>
      <c r="W11" s="356"/>
      <c r="X11" s="358"/>
      <c r="AB11" s="358"/>
      <c r="AC11" s="356">
        <f t="shared" si="1"/>
        <v>0</v>
      </c>
      <c r="AD11" s="356">
        <f t="shared" si="2"/>
        <v>0</v>
      </c>
      <c r="AE11" s="356">
        <f t="shared" si="3"/>
        <v>0</v>
      </c>
    </row>
    <row r="12" spans="1:31" ht="13.2" x14ac:dyDescent="0.25">
      <c r="A12" s="219"/>
      <c r="B12" s="246"/>
      <c r="C12" s="247"/>
      <c r="D12" s="246"/>
      <c r="E12" s="248"/>
      <c r="F12" s="246"/>
      <c r="G12" s="247"/>
      <c r="H12" s="246"/>
      <c r="I12" s="514"/>
      <c r="J12" s="515"/>
      <c r="K12" s="252"/>
      <c r="L12" s="252"/>
      <c r="M12" s="517">
        <f t="shared" si="0"/>
        <v>0</v>
      </c>
      <c r="N12" s="404"/>
      <c r="O12" s="254"/>
      <c r="P12" s="516"/>
      <c r="Q12" s="404"/>
      <c r="R12" s="507">
        <f t="shared" si="4"/>
        <v>0</v>
      </c>
      <c r="S12" s="403"/>
      <c r="T12" s="404"/>
      <c r="U12" s="339"/>
      <c r="V12" s="356"/>
      <c r="W12" s="356"/>
      <c r="X12" s="358"/>
      <c r="AB12" s="358"/>
      <c r="AC12" s="356">
        <f t="shared" si="1"/>
        <v>0</v>
      </c>
      <c r="AD12" s="356">
        <f t="shared" si="2"/>
        <v>0</v>
      </c>
      <c r="AE12" s="356">
        <f t="shared" si="3"/>
        <v>0</v>
      </c>
    </row>
    <row r="13" spans="1:31" ht="13.2" x14ac:dyDescent="0.25">
      <c r="A13" s="219"/>
      <c r="B13" s="246"/>
      <c r="C13" s="247"/>
      <c r="D13" s="246"/>
      <c r="E13" s="248"/>
      <c r="F13" s="246"/>
      <c r="G13" s="247"/>
      <c r="H13" s="246"/>
      <c r="I13" s="514"/>
      <c r="J13" s="515"/>
      <c r="K13" s="252"/>
      <c r="L13" s="252"/>
      <c r="M13" s="517">
        <f t="shared" si="0"/>
        <v>0</v>
      </c>
      <c r="N13" s="404"/>
      <c r="O13" s="255"/>
      <c r="P13" s="516"/>
      <c r="Q13" s="404"/>
      <c r="R13" s="507">
        <f t="shared" si="4"/>
        <v>0</v>
      </c>
      <c r="S13" s="403"/>
      <c r="T13" s="404"/>
      <c r="U13" s="339"/>
      <c r="V13" s="356"/>
      <c r="W13" s="356"/>
      <c r="X13" s="358"/>
      <c r="AB13" s="358"/>
      <c r="AC13" s="356">
        <f t="shared" si="1"/>
        <v>0</v>
      </c>
      <c r="AD13" s="356">
        <f t="shared" si="2"/>
        <v>0</v>
      </c>
      <c r="AE13" s="356">
        <f t="shared" si="3"/>
        <v>0</v>
      </c>
    </row>
    <row r="14" spans="1:31" ht="13.2" x14ac:dyDescent="0.25">
      <c r="A14" s="219"/>
      <c r="B14" s="246"/>
      <c r="C14" s="247"/>
      <c r="D14" s="246"/>
      <c r="E14" s="248"/>
      <c r="F14" s="246"/>
      <c r="G14" s="247"/>
      <c r="H14" s="246"/>
      <c r="I14" s="514"/>
      <c r="J14" s="515"/>
      <c r="K14" s="252"/>
      <c r="L14" s="252"/>
      <c r="M14" s="517">
        <f t="shared" si="0"/>
        <v>0</v>
      </c>
      <c r="N14" s="404"/>
      <c r="O14" s="255"/>
      <c r="P14" s="516"/>
      <c r="Q14" s="404"/>
      <c r="R14" s="507">
        <f t="shared" si="4"/>
        <v>0</v>
      </c>
      <c r="S14" s="403"/>
      <c r="T14" s="404"/>
      <c r="U14" s="339"/>
      <c r="V14" s="356"/>
      <c r="W14" s="356"/>
      <c r="X14" s="358"/>
      <c r="AB14" s="358"/>
      <c r="AC14" s="356">
        <f t="shared" si="1"/>
        <v>0</v>
      </c>
      <c r="AD14" s="356">
        <f t="shared" si="2"/>
        <v>0</v>
      </c>
      <c r="AE14" s="356">
        <f t="shared" si="3"/>
        <v>0</v>
      </c>
    </row>
    <row r="15" spans="1:31" ht="13.2" x14ac:dyDescent="0.25">
      <c r="A15" s="219"/>
      <c r="B15" s="246"/>
      <c r="C15" s="247"/>
      <c r="D15" s="246"/>
      <c r="E15" s="248"/>
      <c r="F15" s="246"/>
      <c r="G15" s="247"/>
      <c r="H15" s="246"/>
      <c r="I15" s="514"/>
      <c r="J15" s="515"/>
      <c r="K15" s="252"/>
      <c r="L15" s="252"/>
      <c r="M15" s="517">
        <f t="shared" si="0"/>
        <v>0</v>
      </c>
      <c r="N15" s="404"/>
      <c r="O15" s="255"/>
      <c r="P15" s="516"/>
      <c r="Q15" s="404"/>
      <c r="R15" s="507">
        <f t="shared" si="4"/>
        <v>0</v>
      </c>
      <c r="S15" s="403"/>
      <c r="T15" s="404"/>
      <c r="U15" s="339"/>
      <c r="V15" s="356"/>
      <c r="W15" s="356"/>
      <c r="X15" s="358"/>
      <c r="AB15" s="358"/>
      <c r="AC15" s="356">
        <f t="shared" si="1"/>
        <v>0</v>
      </c>
      <c r="AD15" s="356">
        <f t="shared" si="2"/>
        <v>0</v>
      </c>
      <c r="AE15" s="356">
        <f t="shared" si="3"/>
        <v>0</v>
      </c>
    </row>
    <row r="16" spans="1:31" ht="13.2" x14ac:dyDescent="0.25">
      <c r="A16" s="219"/>
      <c r="B16" s="246"/>
      <c r="C16" s="247"/>
      <c r="D16" s="246"/>
      <c r="E16" s="248"/>
      <c r="F16" s="246"/>
      <c r="G16" s="247"/>
      <c r="H16" s="246"/>
      <c r="I16" s="514"/>
      <c r="J16" s="515"/>
      <c r="K16" s="252"/>
      <c r="L16" s="252"/>
      <c r="M16" s="517">
        <f t="shared" si="0"/>
        <v>0</v>
      </c>
      <c r="N16" s="404"/>
      <c r="O16" s="255"/>
      <c r="P16" s="516"/>
      <c r="Q16" s="404"/>
      <c r="R16" s="507">
        <f t="shared" si="4"/>
        <v>0</v>
      </c>
      <c r="S16" s="403"/>
      <c r="T16" s="404"/>
      <c r="U16" s="339"/>
      <c r="V16" s="356"/>
      <c r="W16" s="356"/>
      <c r="X16" s="358"/>
      <c r="AB16" s="358"/>
      <c r="AC16" s="356">
        <f t="shared" si="1"/>
        <v>0</v>
      </c>
      <c r="AD16" s="356">
        <f t="shared" si="2"/>
        <v>0</v>
      </c>
      <c r="AE16" s="356">
        <f t="shared" si="3"/>
        <v>0</v>
      </c>
    </row>
    <row r="17" spans="1:31" ht="13.2" x14ac:dyDescent="0.25">
      <c r="A17" s="219"/>
      <c r="B17" s="246"/>
      <c r="C17" s="247"/>
      <c r="D17" s="246"/>
      <c r="E17" s="248"/>
      <c r="F17" s="246"/>
      <c r="G17" s="247"/>
      <c r="H17" s="246"/>
      <c r="I17" s="514"/>
      <c r="J17" s="515"/>
      <c r="K17" s="252"/>
      <c r="L17" s="252"/>
      <c r="M17" s="517">
        <f t="shared" si="0"/>
        <v>0</v>
      </c>
      <c r="N17" s="404"/>
      <c r="O17" s="255"/>
      <c r="P17" s="516"/>
      <c r="Q17" s="404"/>
      <c r="R17" s="507">
        <f t="shared" si="4"/>
        <v>0</v>
      </c>
      <c r="S17" s="403"/>
      <c r="T17" s="404"/>
      <c r="U17" s="339"/>
      <c r="V17" s="356"/>
      <c r="W17" s="356"/>
      <c r="X17" s="358"/>
      <c r="AB17" s="358"/>
      <c r="AC17" s="356">
        <f t="shared" si="1"/>
        <v>0</v>
      </c>
      <c r="AD17" s="356">
        <f t="shared" si="2"/>
        <v>0</v>
      </c>
      <c r="AE17" s="356">
        <f t="shared" si="3"/>
        <v>0</v>
      </c>
    </row>
    <row r="18" spans="1:31" ht="13.2" x14ac:dyDescent="0.25">
      <c r="A18" s="219"/>
      <c r="B18" s="246"/>
      <c r="C18" s="247"/>
      <c r="D18" s="246"/>
      <c r="E18" s="248"/>
      <c r="F18" s="246"/>
      <c r="G18" s="247"/>
      <c r="H18" s="246"/>
      <c r="I18" s="514"/>
      <c r="J18" s="515"/>
      <c r="K18" s="252"/>
      <c r="L18" s="252"/>
      <c r="M18" s="517">
        <f t="shared" si="0"/>
        <v>0</v>
      </c>
      <c r="N18" s="404"/>
      <c r="O18" s="255"/>
      <c r="P18" s="516"/>
      <c r="Q18" s="404"/>
      <c r="R18" s="507">
        <f t="shared" si="4"/>
        <v>0</v>
      </c>
      <c r="S18" s="403"/>
      <c r="T18" s="404"/>
      <c r="U18" s="339"/>
      <c r="V18" s="356"/>
      <c r="W18" s="356"/>
      <c r="X18" s="358"/>
      <c r="AB18" s="358"/>
      <c r="AC18" s="356">
        <f t="shared" si="1"/>
        <v>0</v>
      </c>
      <c r="AD18" s="356">
        <f t="shared" si="2"/>
        <v>0</v>
      </c>
      <c r="AE18" s="356">
        <f t="shared" si="3"/>
        <v>0</v>
      </c>
    </row>
    <row r="19" spans="1:31" ht="13.2" x14ac:dyDescent="0.25">
      <c r="A19" s="219"/>
      <c r="B19" s="246"/>
      <c r="C19" s="247"/>
      <c r="D19" s="246"/>
      <c r="E19" s="248"/>
      <c r="F19" s="246"/>
      <c r="G19" s="247"/>
      <c r="H19" s="246"/>
      <c r="I19" s="514"/>
      <c r="J19" s="515"/>
      <c r="K19" s="252"/>
      <c r="L19" s="252"/>
      <c r="M19" s="517">
        <f t="shared" si="0"/>
        <v>0</v>
      </c>
      <c r="N19" s="404"/>
      <c r="O19" s="255"/>
      <c r="P19" s="516"/>
      <c r="Q19" s="404"/>
      <c r="R19" s="507">
        <f t="shared" si="4"/>
        <v>0</v>
      </c>
      <c r="S19" s="403"/>
      <c r="T19" s="404"/>
      <c r="U19" s="339"/>
      <c r="V19" s="356"/>
      <c r="W19" s="356"/>
      <c r="X19" s="358"/>
      <c r="AB19" s="358"/>
      <c r="AC19" s="356">
        <f t="shared" si="1"/>
        <v>0</v>
      </c>
      <c r="AD19" s="356">
        <f t="shared" si="2"/>
        <v>0</v>
      </c>
      <c r="AE19" s="356">
        <f t="shared" si="3"/>
        <v>0</v>
      </c>
    </row>
    <row r="20" spans="1:31" ht="13.2" x14ac:dyDescent="0.25">
      <c r="A20" s="219"/>
      <c r="B20" s="246"/>
      <c r="C20" s="247"/>
      <c r="D20" s="246"/>
      <c r="E20" s="248"/>
      <c r="F20" s="246"/>
      <c r="G20" s="247"/>
      <c r="H20" s="246"/>
      <c r="I20" s="514"/>
      <c r="J20" s="515"/>
      <c r="K20" s="252"/>
      <c r="L20" s="252"/>
      <c r="M20" s="517">
        <f t="shared" si="0"/>
        <v>0</v>
      </c>
      <c r="N20" s="404"/>
      <c r="O20" s="255"/>
      <c r="P20" s="516"/>
      <c r="Q20" s="404"/>
      <c r="R20" s="507">
        <f t="shared" si="4"/>
        <v>0</v>
      </c>
      <c r="S20" s="403"/>
      <c r="T20" s="404"/>
      <c r="U20" s="339"/>
      <c r="V20" s="356"/>
      <c r="W20" s="356"/>
      <c r="X20" s="358"/>
      <c r="AB20" s="358"/>
      <c r="AC20" s="356">
        <f t="shared" si="1"/>
        <v>0</v>
      </c>
      <c r="AD20" s="356">
        <f t="shared" si="2"/>
        <v>0</v>
      </c>
      <c r="AE20" s="356">
        <f t="shared" si="3"/>
        <v>0</v>
      </c>
    </row>
    <row r="21" spans="1:31" ht="13.2" x14ac:dyDescent="0.25">
      <c r="A21" s="219"/>
      <c r="B21" s="246"/>
      <c r="C21" s="247"/>
      <c r="D21" s="246"/>
      <c r="E21" s="248"/>
      <c r="F21" s="246"/>
      <c r="G21" s="247"/>
      <c r="H21" s="246"/>
      <c r="I21" s="514"/>
      <c r="J21" s="515"/>
      <c r="K21" s="252"/>
      <c r="L21" s="252"/>
      <c r="M21" s="517">
        <f t="shared" si="0"/>
        <v>0</v>
      </c>
      <c r="N21" s="404"/>
      <c r="O21" s="255"/>
      <c r="P21" s="516"/>
      <c r="Q21" s="404"/>
      <c r="R21" s="507">
        <f t="shared" si="4"/>
        <v>0</v>
      </c>
      <c r="S21" s="403"/>
      <c r="T21" s="404"/>
      <c r="U21" s="339"/>
      <c r="V21" s="356"/>
      <c r="W21" s="356"/>
      <c r="X21" s="358"/>
      <c r="AB21" s="358"/>
      <c r="AC21" s="356">
        <f t="shared" si="1"/>
        <v>0</v>
      </c>
      <c r="AD21" s="356">
        <f t="shared" si="2"/>
        <v>0</v>
      </c>
      <c r="AE21" s="356">
        <f t="shared" si="3"/>
        <v>0</v>
      </c>
    </row>
    <row r="22" spans="1:31" ht="13.2" x14ac:dyDescent="0.25">
      <c r="A22" s="219"/>
      <c r="B22" s="246"/>
      <c r="C22" s="247"/>
      <c r="D22" s="246"/>
      <c r="E22" s="248"/>
      <c r="F22" s="246"/>
      <c r="G22" s="247"/>
      <c r="H22" s="246"/>
      <c r="I22" s="514"/>
      <c r="J22" s="515"/>
      <c r="K22" s="252"/>
      <c r="L22" s="252"/>
      <c r="M22" s="517">
        <f t="shared" si="0"/>
        <v>0</v>
      </c>
      <c r="N22" s="404"/>
      <c r="O22" s="255"/>
      <c r="P22" s="516"/>
      <c r="Q22" s="404"/>
      <c r="R22" s="507">
        <f t="shared" si="4"/>
        <v>0</v>
      </c>
      <c r="S22" s="403"/>
      <c r="T22" s="404"/>
      <c r="U22" s="339"/>
      <c r="V22" s="356"/>
      <c r="W22" s="356"/>
      <c r="X22" s="358"/>
      <c r="AB22" s="358"/>
      <c r="AC22" s="356">
        <f t="shared" si="1"/>
        <v>0</v>
      </c>
      <c r="AD22" s="356">
        <f t="shared" si="2"/>
        <v>0</v>
      </c>
      <c r="AE22" s="356">
        <f t="shared" si="3"/>
        <v>0</v>
      </c>
    </row>
    <row r="23" spans="1:31" ht="13.2" x14ac:dyDescent="0.25">
      <c r="A23" s="34"/>
      <c r="B23" s="35"/>
      <c r="C23" s="77"/>
      <c r="D23" s="77"/>
      <c r="E23" s="137" t="s">
        <v>131</v>
      </c>
      <c r="F23" s="77"/>
      <c r="G23" s="36"/>
      <c r="H23" s="35"/>
      <c r="I23" s="23" t="s">
        <v>132</v>
      </c>
      <c r="J23" s="256">
        <f>SUM(I8:J22)</f>
        <v>0</v>
      </c>
      <c r="K23" s="135" t="s">
        <v>133</v>
      </c>
      <c r="L23" s="33"/>
      <c r="M23" s="37" t="s">
        <v>134</v>
      </c>
      <c r="N23" s="257">
        <f>SUM(M8:N22)</f>
        <v>0</v>
      </c>
      <c r="O23" s="136" t="s">
        <v>135</v>
      </c>
      <c r="P23" s="32"/>
      <c r="Q23" s="47"/>
      <c r="R23" s="38" t="s">
        <v>136</v>
      </c>
      <c r="S23" s="493">
        <f>SUM(R8:T22)</f>
        <v>0</v>
      </c>
      <c r="T23" s="494"/>
      <c r="U23" s="339"/>
      <c r="V23" s="356"/>
      <c r="W23" s="356"/>
      <c r="X23" s="358"/>
    </row>
    <row r="24" spans="1:31" ht="10.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0"/>
      <c r="N24" s="11"/>
      <c r="O24" s="11"/>
      <c r="P24" s="11"/>
      <c r="Q24" s="11"/>
      <c r="R24" s="11"/>
      <c r="S24" s="3"/>
      <c r="T24" s="39"/>
      <c r="U24" s="339"/>
      <c r="V24" s="356"/>
      <c r="W24" s="356"/>
    </row>
    <row r="25" spans="1:31" ht="13.2" x14ac:dyDescent="0.25">
      <c r="A25" s="191" t="s">
        <v>137</v>
      </c>
      <c r="B25" s="11"/>
      <c r="C25" s="11"/>
      <c r="D25" s="11"/>
      <c r="E25" s="11"/>
      <c r="F25" s="11"/>
      <c r="G25" s="187"/>
      <c r="H25" s="188"/>
      <c r="I25" s="11"/>
      <c r="J25" s="189"/>
      <c r="K25" s="190"/>
      <c r="L25" s="11"/>
      <c r="M25" s="20"/>
      <c r="N25" s="39"/>
      <c r="O25" s="490" t="s">
        <v>107</v>
      </c>
      <c r="P25" s="491"/>
      <c r="Q25" s="491"/>
      <c r="R25" s="491"/>
      <c r="S25" s="491"/>
      <c r="T25" s="492"/>
      <c r="U25" s="339"/>
      <c r="V25" s="356"/>
      <c r="W25" s="356"/>
    </row>
    <row r="26" spans="1:31" x14ac:dyDescent="0.25">
      <c r="A26" s="13" t="s">
        <v>130</v>
      </c>
      <c r="B26" s="14" t="s">
        <v>109</v>
      </c>
      <c r="C26" s="15"/>
      <c r="D26" s="16"/>
      <c r="E26" s="15" t="s">
        <v>138</v>
      </c>
      <c r="F26" s="14" t="s">
        <v>111</v>
      </c>
      <c r="G26" s="15"/>
      <c r="H26" s="15"/>
      <c r="I26" s="13" t="s">
        <v>139</v>
      </c>
      <c r="J26" s="15" t="s">
        <v>113</v>
      </c>
      <c r="K26" s="21" t="s">
        <v>140</v>
      </c>
      <c r="L26" s="25" t="s">
        <v>141</v>
      </c>
      <c r="M26" s="15" t="s">
        <v>142</v>
      </c>
      <c r="N26" s="15"/>
      <c r="O26" s="18"/>
      <c r="P26" s="19"/>
      <c r="Q26" s="19"/>
      <c r="R26" s="19"/>
      <c r="S26" s="19"/>
      <c r="T26" s="24"/>
      <c r="U26" s="339"/>
      <c r="V26" s="356"/>
      <c r="W26" s="356"/>
    </row>
    <row r="27" spans="1:31" ht="9" customHeight="1" x14ac:dyDescent="0.25">
      <c r="A27" s="13"/>
      <c r="B27" s="14" t="s">
        <v>117</v>
      </c>
      <c r="C27" s="15"/>
      <c r="D27" s="16"/>
      <c r="E27" s="15"/>
      <c r="F27" s="14" t="s">
        <v>117</v>
      </c>
      <c r="G27" s="15"/>
      <c r="H27" s="15"/>
      <c r="I27" s="232" t="s">
        <v>172</v>
      </c>
      <c r="J27" s="347"/>
      <c r="K27" s="235" t="s">
        <v>122</v>
      </c>
      <c r="L27" s="238" t="s">
        <v>122</v>
      </c>
      <c r="M27" s="15"/>
      <c r="N27" s="15" t="s">
        <v>90</v>
      </c>
      <c r="O27" s="230" t="s">
        <v>143</v>
      </c>
      <c r="P27" s="17" t="s">
        <v>144</v>
      </c>
      <c r="Q27" s="25"/>
      <c r="R27" s="15" t="s">
        <v>145</v>
      </c>
      <c r="S27" s="15"/>
      <c r="T27" s="25"/>
      <c r="U27" s="339"/>
      <c r="V27" s="356"/>
      <c r="W27" s="356"/>
    </row>
    <row r="28" spans="1:31" ht="9" customHeight="1" x14ac:dyDescent="0.25">
      <c r="A28" s="13"/>
      <c r="B28" s="15"/>
      <c r="C28" s="15"/>
      <c r="D28" s="16"/>
      <c r="E28" s="15"/>
      <c r="F28" s="15"/>
      <c r="G28" s="15"/>
      <c r="H28" s="15"/>
      <c r="I28" s="232" t="s">
        <v>122</v>
      </c>
      <c r="J28" s="347"/>
      <c r="K28" s="235" t="s">
        <v>146</v>
      </c>
      <c r="L28" s="170" t="s">
        <v>146</v>
      </c>
      <c r="M28" s="15"/>
      <c r="N28" s="15"/>
      <c r="O28" s="69" t="s">
        <v>113</v>
      </c>
      <c r="P28" s="169" t="s">
        <v>123</v>
      </c>
      <c r="Q28" s="170"/>
      <c r="R28" s="17" t="s">
        <v>125</v>
      </c>
      <c r="S28" s="348"/>
      <c r="T28" s="170"/>
      <c r="U28" s="339"/>
      <c r="V28" s="356"/>
      <c r="W28" s="356"/>
    </row>
    <row r="29" spans="1:31" ht="9" customHeight="1" x14ac:dyDescent="0.25">
      <c r="A29" s="30" t="s">
        <v>8</v>
      </c>
      <c r="B29" s="30" t="s">
        <v>126</v>
      </c>
      <c r="C29" s="30" t="s">
        <v>127</v>
      </c>
      <c r="D29" s="30" t="s">
        <v>130</v>
      </c>
      <c r="E29" s="30" t="s">
        <v>8</v>
      </c>
      <c r="F29" s="30" t="s">
        <v>126</v>
      </c>
      <c r="G29" s="30" t="s">
        <v>127</v>
      </c>
      <c r="H29" s="30" t="s">
        <v>130</v>
      </c>
      <c r="I29" s="233" t="s">
        <v>188</v>
      </c>
      <c r="J29" s="234"/>
      <c r="K29" s="236" t="s">
        <v>182</v>
      </c>
      <c r="L29" s="237" t="s">
        <v>182</v>
      </c>
      <c r="M29" s="19"/>
      <c r="N29" s="19"/>
      <c r="O29" s="231"/>
      <c r="P29" s="19"/>
      <c r="Q29" s="24"/>
      <c r="R29" s="19"/>
      <c r="S29" s="19"/>
      <c r="T29" s="24"/>
      <c r="U29" s="339"/>
      <c r="V29" s="356"/>
      <c r="W29" s="356"/>
    </row>
    <row r="30" spans="1:31" ht="13.2" x14ac:dyDescent="0.25">
      <c r="A30" s="258"/>
      <c r="B30" s="259"/>
      <c r="C30" s="260"/>
      <c r="D30" s="261"/>
      <c r="E30" s="258"/>
      <c r="F30" s="262"/>
      <c r="G30" s="260"/>
      <c r="H30" s="262"/>
      <c r="I30" s="514"/>
      <c r="J30" s="515"/>
      <c r="K30" s="263"/>
      <c r="L30" s="263"/>
      <c r="M30" s="507">
        <f t="shared" ref="M30:M39" si="5">K30+L30</f>
        <v>0</v>
      </c>
      <c r="N30" s="404"/>
      <c r="O30" s="264"/>
      <c r="P30" s="514"/>
      <c r="Q30" s="404"/>
      <c r="R30" s="507">
        <f t="shared" ref="R30:R39" si="6">O30+P30</f>
        <v>0</v>
      </c>
      <c r="S30" s="403"/>
      <c r="T30" s="404"/>
      <c r="U30" s="339"/>
      <c r="V30" s="356"/>
      <c r="W30" s="356"/>
    </row>
    <row r="31" spans="1:31" ht="13.2" x14ac:dyDescent="0.25">
      <c r="A31" s="258"/>
      <c r="B31" s="261"/>
      <c r="C31" s="260"/>
      <c r="D31" s="261"/>
      <c r="E31" s="258"/>
      <c r="F31" s="262"/>
      <c r="G31" s="266"/>
      <c r="H31" s="262"/>
      <c r="I31" s="514"/>
      <c r="J31" s="515"/>
      <c r="K31" s="263"/>
      <c r="L31" s="263"/>
      <c r="M31" s="507">
        <f t="shared" si="5"/>
        <v>0</v>
      </c>
      <c r="N31" s="404"/>
      <c r="O31" s="264"/>
      <c r="P31" s="514"/>
      <c r="Q31" s="404"/>
      <c r="R31" s="507">
        <f t="shared" si="6"/>
        <v>0</v>
      </c>
      <c r="S31" s="403"/>
      <c r="T31" s="404"/>
      <c r="U31" s="339"/>
      <c r="V31" s="356"/>
      <c r="W31" s="356"/>
    </row>
    <row r="32" spans="1:31" ht="13.2" x14ac:dyDescent="0.25">
      <c r="A32" s="258"/>
      <c r="B32" s="261"/>
      <c r="C32" s="260"/>
      <c r="D32" s="261"/>
      <c r="E32" s="258"/>
      <c r="F32" s="262"/>
      <c r="G32" s="260"/>
      <c r="H32" s="262"/>
      <c r="I32" s="514"/>
      <c r="J32" s="515"/>
      <c r="K32" s="263"/>
      <c r="L32" s="263"/>
      <c r="M32" s="507">
        <f t="shared" si="5"/>
        <v>0</v>
      </c>
      <c r="N32" s="404"/>
      <c r="O32" s="264"/>
      <c r="P32" s="514"/>
      <c r="Q32" s="404"/>
      <c r="R32" s="507">
        <f t="shared" si="6"/>
        <v>0</v>
      </c>
      <c r="S32" s="403"/>
      <c r="T32" s="404"/>
      <c r="U32" s="339"/>
      <c r="V32" s="356"/>
      <c r="W32" s="356"/>
    </row>
    <row r="33" spans="1:28" ht="13.2" x14ac:dyDescent="0.25">
      <c r="A33" s="258"/>
      <c r="B33" s="261"/>
      <c r="C33" s="260"/>
      <c r="D33" s="261"/>
      <c r="E33" s="258"/>
      <c r="F33" s="262"/>
      <c r="G33" s="260"/>
      <c r="H33" s="262"/>
      <c r="I33" s="514"/>
      <c r="J33" s="515"/>
      <c r="K33" s="263"/>
      <c r="L33" s="263"/>
      <c r="M33" s="507">
        <f t="shared" si="5"/>
        <v>0</v>
      </c>
      <c r="N33" s="404"/>
      <c r="O33" s="264"/>
      <c r="P33" s="514"/>
      <c r="Q33" s="404"/>
      <c r="R33" s="507">
        <f t="shared" si="6"/>
        <v>0</v>
      </c>
      <c r="S33" s="403"/>
      <c r="T33" s="404"/>
      <c r="U33" s="339"/>
      <c r="V33" s="356"/>
      <c r="W33" s="356"/>
    </row>
    <row r="34" spans="1:28" ht="13.2" x14ac:dyDescent="0.25">
      <c r="A34" s="258"/>
      <c r="B34" s="261"/>
      <c r="C34" s="260"/>
      <c r="D34" s="261"/>
      <c r="E34" s="258"/>
      <c r="F34" s="262"/>
      <c r="G34" s="260"/>
      <c r="H34" s="262"/>
      <c r="I34" s="514"/>
      <c r="J34" s="515"/>
      <c r="K34" s="263"/>
      <c r="L34" s="263"/>
      <c r="M34" s="507">
        <f t="shared" si="5"/>
        <v>0</v>
      </c>
      <c r="N34" s="404"/>
      <c r="O34" s="264"/>
      <c r="P34" s="514"/>
      <c r="Q34" s="404"/>
      <c r="R34" s="507">
        <f t="shared" si="6"/>
        <v>0</v>
      </c>
      <c r="S34" s="403"/>
      <c r="T34" s="404"/>
      <c r="U34" s="339"/>
      <c r="V34" s="356"/>
      <c r="W34" s="356"/>
    </row>
    <row r="35" spans="1:28" ht="13.2" x14ac:dyDescent="0.25">
      <c r="A35" s="258"/>
      <c r="B35" s="261"/>
      <c r="C35" s="260"/>
      <c r="D35" s="261"/>
      <c r="E35" s="258"/>
      <c r="F35" s="262"/>
      <c r="G35" s="260"/>
      <c r="H35" s="262"/>
      <c r="I35" s="514"/>
      <c r="J35" s="515"/>
      <c r="K35" s="263"/>
      <c r="L35" s="263"/>
      <c r="M35" s="507">
        <f t="shared" si="5"/>
        <v>0</v>
      </c>
      <c r="N35" s="404"/>
      <c r="O35" s="264"/>
      <c r="P35" s="514"/>
      <c r="Q35" s="404"/>
      <c r="R35" s="507">
        <f t="shared" si="6"/>
        <v>0</v>
      </c>
      <c r="S35" s="403"/>
      <c r="T35" s="404"/>
      <c r="U35" s="339"/>
      <c r="V35" s="356"/>
      <c r="W35" s="356"/>
    </row>
    <row r="36" spans="1:28" ht="13.2" x14ac:dyDescent="0.25">
      <c r="A36" s="258"/>
      <c r="B36" s="261"/>
      <c r="C36" s="260"/>
      <c r="D36" s="261"/>
      <c r="E36" s="258"/>
      <c r="F36" s="262"/>
      <c r="G36" s="260"/>
      <c r="H36" s="262"/>
      <c r="I36" s="514"/>
      <c r="J36" s="515"/>
      <c r="K36" s="263"/>
      <c r="L36" s="263"/>
      <c r="M36" s="507">
        <f t="shared" si="5"/>
        <v>0</v>
      </c>
      <c r="N36" s="404"/>
      <c r="O36" s="264"/>
      <c r="P36" s="514"/>
      <c r="Q36" s="404"/>
      <c r="R36" s="507">
        <f t="shared" si="6"/>
        <v>0</v>
      </c>
      <c r="S36" s="403"/>
      <c r="T36" s="404"/>
      <c r="U36" s="339"/>
      <c r="V36" s="356"/>
      <c r="W36" s="356"/>
    </row>
    <row r="37" spans="1:28" ht="13.2" x14ac:dyDescent="0.25">
      <c r="A37" s="258"/>
      <c r="B37" s="261"/>
      <c r="C37" s="260"/>
      <c r="D37" s="261"/>
      <c r="E37" s="258"/>
      <c r="F37" s="262"/>
      <c r="G37" s="260"/>
      <c r="H37" s="262"/>
      <c r="I37" s="514"/>
      <c r="J37" s="515"/>
      <c r="K37" s="263"/>
      <c r="L37" s="263"/>
      <c r="M37" s="507">
        <f t="shared" si="5"/>
        <v>0</v>
      </c>
      <c r="N37" s="404"/>
      <c r="O37" s="264"/>
      <c r="P37" s="514"/>
      <c r="Q37" s="404"/>
      <c r="R37" s="507">
        <f t="shared" si="6"/>
        <v>0</v>
      </c>
      <c r="S37" s="403"/>
      <c r="T37" s="404"/>
      <c r="U37" s="339"/>
      <c r="V37" s="356"/>
      <c r="W37" s="356"/>
    </row>
    <row r="38" spans="1:28" ht="13.2" x14ac:dyDescent="0.25">
      <c r="A38" s="258"/>
      <c r="B38" s="261"/>
      <c r="C38" s="260"/>
      <c r="D38" s="261"/>
      <c r="E38" s="258"/>
      <c r="F38" s="262"/>
      <c r="G38" s="260"/>
      <c r="H38" s="262"/>
      <c r="I38" s="514"/>
      <c r="J38" s="515"/>
      <c r="K38" s="263"/>
      <c r="L38" s="263"/>
      <c r="M38" s="507">
        <f t="shared" si="5"/>
        <v>0</v>
      </c>
      <c r="N38" s="404"/>
      <c r="O38" s="264"/>
      <c r="P38" s="514"/>
      <c r="Q38" s="404"/>
      <c r="R38" s="507">
        <f t="shared" si="6"/>
        <v>0</v>
      </c>
      <c r="S38" s="403"/>
      <c r="T38" s="404"/>
      <c r="U38" s="339"/>
      <c r="V38" s="356"/>
      <c r="W38" s="356"/>
    </row>
    <row r="39" spans="1:28" ht="13.2" x14ac:dyDescent="0.25">
      <c r="A39" s="258"/>
      <c r="B39" s="261"/>
      <c r="C39" s="260"/>
      <c r="D39" s="261"/>
      <c r="E39" s="258"/>
      <c r="F39" s="262"/>
      <c r="G39" s="260"/>
      <c r="H39" s="262"/>
      <c r="I39" s="514"/>
      <c r="J39" s="515"/>
      <c r="K39" s="263"/>
      <c r="L39" s="263"/>
      <c r="M39" s="507">
        <f t="shared" si="5"/>
        <v>0</v>
      </c>
      <c r="N39" s="404"/>
      <c r="O39" s="267"/>
      <c r="P39" s="514"/>
      <c r="Q39" s="404"/>
      <c r="R39" s="507">
        <f t="shared" si="6"/>
        <v>0</v>
      </c>
      <c r="S39" s="403"/>
      <c r="T39" s="404"/>
      <c r="U39" s="345" t="s">
        <v>176</v>
      </c>
      <c r="V39" s="356"/>
      <c r="W39" s="356"/>
    </row>
    <row r="40" spans="1:28" x14ac:dyDescent="0.25">
      <c r="A40" s="41"/>
      <c r="B40" s="42"/>
      <c r="C40" s="42"/>
      <c r="D40" s="137" t="s">
        <v>131</v>
      </c>
      <c r="E40" s="42"/>
      <c r="F40" s="42"/>
      <c r="G40" s="43"/>
      <c r="H40" s="44"/>
      <c r="I40" s="45" t="s">
        <v>147</v>
      </c>
      <c r="J40" s="257">
        <f>SUM(I30:J39)</f>
        <v>0</v>
      </c>
      <c r="K40" s="138" t="s">
        <v>133</v>
      </c>
      <c r="L40" s="33"/>
      <c r="M40" s="46" t="s">
        <v>148</v>
      </c>
      <c r="N40" s="268">
        <f>SUM(M30:N39)</f>
        <v>0</v>
      </c>
      <c r="O40" s="139" t="s">
        <v>135</v>
      </c>
      <c r="P40" s="47"/>
      <c r="Q40" s="47"/>
      <c r="R40" s="48" t="s">
        <v>149</v>
      </c>
      <c r="S40" s="265">
        <f>SUM(R30:T39)</f>
        <v>0</v>
      </c>
      <c r="T40" s="349"/>
      <c r="U40" s="343" t="s">
        <v>177</v>
      </c>
      <c r="V40" s="356"/>
      <c r="W40" s="356"/>
    </row>
    <row r="41" spans="1:28" ht="4.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20"/>
      <c r="N41" s="11"/>
      <c r="O41" s="11"/>
      <c r="P41" s="11"/>
      <c r="Q41" s="11"/>
      <c r="R41" s="11"/>
      <c r="S41" s="3"/>
      <c r="T41" s="39"/>
      <c r="U41" s="339"/>
      <c r="V41" s="356"/>
      <c r="W41" s="356"/>
    </row>
    <row r="42" spans="1:28" s="52" customFormat="1" ht="11.1" customHeight="1" x14ac:dyDescent="0.25">
      <c r="A42" s="49"/>
      <c r="B42" s="50"/>
      <c r="C42" s="51"/>
      <c r="D42" s="55" t="s">
        <v>150</v>
      </c>
      <c r="E42" s="140" t="s">
        <v>151</v>
      </c>
      <c r="F42" s="140"/>
      <c r="G42" s="51"/>
      <c r="H42" s="51"/>
      <c r="I42" s="51"/>
      <c r="J42" s="51"/>
      <c r="K42" s="51"/>
      <c r="L42" s="51"/>
      <c r="M42" s="51"/>
      <c r="N42" s="51"/>
      <c r="O42" s="51"/>
      <c r="P42" s="50"/>
      <c r="Q42" s="51"/>
      <c r="R42" s="208" t="s">
        <v>152</v>
      </c>
      <c r="S42" s="173"/>
      <c r="T42" s="50"/>
      <c r="U42" s="320" t="s">
        <v>169</v>
      </c>
      <c r="V42" s="359"/>
      <c r="W42" s="360"/>
      <c r="X42" s="361" t="s">
        <v>178</v>
      </c>
      <c r="Y42" s="362"/>
      <c r="Z42" s="362"/>
      <c r="AA42" s="363"/>
      <c r="AB42" s="363"/>
    </row>
    <row r="43" spans="1:28" s="52" customFormat="1" ht="11.1" customHeight="1" x14ac:dyDescent="0.25">
      <c r="A43" s="53" t="s">
        <v>153</v>
      </c>
      <c r="B43" s="57"/>
      <c r="C43" s="54"/>
      <c r="D43" s="43"/>
      <c r="E43" s="55"/>
      <c r="F43" s="56" t="s">
        <v>154</v>
      </c>
      <c r="G43" s="43"/>
      <c r="H43" s="43"/>
      <c r="I43" s="43"/>
      <c r="J43" s="43"/>
      <c r="K43" s="43"/>
      <c r="L43" s="43"/>
      <c r="M43" s="43"/>
      <c r="N43" s="43"/>
      <c r="O43" s="43"/>
      <c r="P43" s="57"/>
      <c r="Q43" s="43"/>
      <c r="R43" s="209" t="s">
        <v>155</v>
      </c>
      <c r="S43" s="43"/>
      <c r="T43" s="57"/>
      <c r="U43" s="318" t="s">
        <v>174</v>
      </c>
      <c r="V43" s="364"/>
      <c r="W43" s="365"/>
      <c r="X43" s="366" t="s">
        <v>167</v>
      </c>
      <c r="Y43" s="367" t="s">
        <v>165</v>
      </c>
      <c r="Z43" s="367" t="s">
        <v>166</v>
      </c>
      <c r="AA43" s="363"/>
      <c r="AB43" s="363"/>
    </row>
    <row r="44" spans="1:28" ht="12.75" customHeight="1" x14ac:dyDescent="0.25">
      <c r="A44" s="496"/>
      <c r="B44" s="485"/>
      <c r="C44" s="483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5"/>
      <c r="Q44" s="508"/>
      <c r="R44" s="509"/>
      <c r="S44" s="509"/>
      <c r="T44" s="510"/>
      <c r="U44" s="338" t="s">
        <v>175</v>
      </c>
      <c r="V44" s="368"/>
      <c r="W44" s="369"/>
      <c r="X44" s="370"/>
      <c r="Y44" s="371" t="str">
        <f t="shared" ref="Y44:Y50" si="7">IF(X44&lt;&gt;"I","",Q44)</f>
        <v/>
      </c>
      <c r="Z44" s="371" t="str">
        <f t="shared" ref="Z44:Z50" si="8">IF(X44&lt;&gt;"o","",Q44)</f>
        <v/>
      </c>
    </row>
    <row r="45" spans="1:28" ht="12.75" customHeight="1" x14ac:dyDescent="0.25">
      <c r="A45" s="497"/>
      <c r="B45" s="488"/>
      <c r="C45" s="486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8"/>
      <c r="Q45" s="511"/>
      <c r="R45" s="512"/>
      <c r="S45" s="512"/>
      <c r="T45" s="513"/>
      <c r="U45" s="315" t="s">
        <v>167</v>
      </c>
      <c r="V45" s="315" t="s">
        <v>165</v>
      </c>
      <c r="W45" s="331" t="s">
        <v>166</v>
      </c>
      <c r="X45" s="370"/>
      <c r="Y45" s="371" t="str">
        <f t="shared" si="7"/>
        <v/>
      </c>
      <c r="Z45" s="371" t="str">
        <f t="shared" si="8"/>
        <v/>
      </c>
    </row>
    <row r="46" spans="1:28" ht="12.75" customHeight="1" x14ac:dyDescent="0.25">
      <c r="A46" s="482" t="s">
        <v>124</v>
      </c>
      <c r="B46" s="455"/>
      <c r="C46" s="489" t="s">
        <v>124</v>
      </c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7"/>
      <c r="Q46" s="498"/>
      <c r="R46" s="499"/>
      <c r="S46" s="499"/>
      <c r="T46" s="500"/>
      <c r="U46" s="321"/>
      <c r="V46" s="322" t="str">
        <f>IF(U46&lt;&gt;"I","",Q46)</f>
        <v/>
      </c>
      <c r="W46" s="332" t="str">
        <f>IF(U46&lt;&gt;"O","",Q46)</f>
        <v/>
      </c>
      <c r="X46" s="370"/>
      <c r="Y46" s="371" t="str">
        <f t="shared" si="7"/>
        <v/>
      </c>
      <c r="Z46" s="371" t="str">
        <f t="shared" si="8"/>
        <v/>
      </c>
    </row>
    <row r="47" spans="1:28" ht="12.75" customHeight="1" x14ac:dyDescent="0.25">
      <c r="A47" s="482"/>
      <c r="B47" s="455"/>
      <c r="C47" s="489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7"/>
      <c r="Q47" s="498"/>
      <c r="R47" s="499"/>
      <c r="S47" s="499"/>
      <c r="T47" s="500"/>
      <c r="U47" s="262"/>
      <c r="V47" s="322" t="str">
        <f>IF(U47&lt;&gt;"I","",Q47)</f>
        <v/>
      </c>
      <c r="W47" s="332" t="str">
        <f>IF(U47&lt;&gt;"O","",Q47)</f>
        <v/>
      </c>
      <c r="X47" s="370"/>
      <c r="Y47" s="371" t="str">
        <f t="shared" si="7"/>
        <v/>
      </c>
      <c r="Z47" s="371" t="str">
        <f t="shared" si="8"/>
        <v/>
      </c>
    </row>
    <row r="48" spans="1:28" ht="12.75" customHeight="1" x14ac:dyDescent="0.25">
      <c r="A48" s="482"/>
      <c r="B48" s="455"/>
      <c r="C48" s="489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7"/>
      <c r="Q48" s="498"/>
      <c r="R48" s="499"/>
      <c r="S48" s="499"/>
      <c r="T48" s="500"/>
      <c r="U48" s="262"/>
      <c r="V48" s="322" t="str">
        <f>IF(U48&lt;&gt;"I","",Q48)</f>
        <v/>
      </c>
      <c r="W48" s="332" t="str">
        <f>IF(U48&lt;&gt;"O","",Q48)</f>
        <v/>
      </c>
      <c r="X48" s="370"/>
      <c r="Y48" s="371" t="str">
        <f t="shared" si="7"/>
        <v/>
      </c>
      <c r="Z48" s="371" t="str">
        <f t="shared" si="8"/>
        <v/>
      </c>
    </row>
    <row r="49" spans="1:27" ht="12.75" customHeight="1" x14ac:dyDescent="0.25">
      <c r="A49" s="482"/>
      <c r="B49" s="455"/>
      <c r="C49" s="489"/>
      <c r="D49" s="426"/>
      <c r="E49" s="426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7"/>
      <c r="Q49" s="498"/>
      <c r="R49" s="499"/>
      <c r="S49" s="499"/>
      <c r="T49" s="500"/>
      <c r="U49" s="262"/>
      <c r="V49" s="322" t="str">
        <f>IF(U49&lt;&gt;"I","",Q49)</f>
        <v/>
      </c>
      <c r="W49" s="332" t="str">
        <f>IF(U49&lt;&gt;"O","",Q49)</f>
        <v/>
      </c>
      <c r="X49" s="370"/>
      <c r="Y49" s="371" t="str">
        <f t="shared" si="7"/>
        <v/>
      </c>
      <c r="Z49" s="371" t="str">
        <f t="shared" si="8"/>
        <v/>
      </c>
    </row>
    <row r="50" spans="1:27" ht="12.75" customHeight="1" x14ac:dyDescent="0.25">
      <c r="A50" s="482"/>
      <c r="B50" s="455"/>
      <c r="C50" s="489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7"/>
      <c r="Q50" s="498"/>
      <c r="R50" s="499"/>
      <c r="S50" s="499"/>
      <c r="T50" s="500"/>
      <c r="U50" s="262"/>
      <c r="V50" s="322" t="str">
        <f>IF(U50&lt;&gt;"I","",Q50)</f>
        <v/>
      </c>
      <c r="W50" s="332" t="str">
        <f>IF(U50&lt;&gt;"O","",Q50)</f>
        <v/>
      </c>
      <c r="X50" s="370"/>
      <c r="Y50" s="371" t="str">
        <f t="shared" si="7"/>
        <v/>
      </c>
      <c r="Z50" s="371" t="str">
        <f t="shared" si="8"/>
        <v/>
      </c>
    </row>
    <row r="51" spans="1:27" ht="12.75" customHeight="1" x14ac:dyDescent="0.25">
      <c r="A51" s="482"/>
      <c r="B51" s="455"/>
      <c r="C51" s="489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7"/>
      <c r="Q51" s="498"/>
      <c r="R51" s="499"/>
      <c r="S51" s="499"/>
      <c r="T51" s="500"/>
      <c r="U51" s="262"/>
      <c r="V51" s="322" t="str">
        <f t="shared" ref="V51:V63" si="9">IF(U51&lt;&gt;"I","",Q51)</f>
        <v/>
      </c>
      <c r="W51" s="332" t="str">
        <f t="shared" ref="W51:W63" si="10">IF(U51&lt;&gt;"O","",Q51)</f>
        <v/>
      </c>
    </row>
    <row r="52" spans="1:27" ht="12.75" customHeight="1" x14ac:dyDescent="0.25">
      <c r="A52" s="482"/>
      <c r="B52" s="455"/>
      <c r="C52" s="489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7"/>
      <c r="Q52" s="498"/>
      <c r="R52" s="499"/>
      <c r="S52" s="499"/>
      <c r="T52" s="500"/>
      <c r="U52" s="262"/>
      <c r="V52" s="322" t="str">
        <f t="shared" si="9"/>
        <v/>
      </c>
      <c r="W52" s="332" t="str">
        <f t="shared" si="10"/>
        <v/>
      </c>
    </row>
    <row r="53" spans="1:27" ht="12.75" customHeight="1" x14ac:dyDescent="0.25">
      <c r="A53" s="482"/>
      <c r="B53" s="455"/>
      <c r="C53" s="489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7"/>
      <c r="Q53" s="498"/>
      <c r="R53" s="499"/>
      <c r="S53" s="499"/>
      <c r="T53" s="500"/>
      <c r="U53" s="262"/>
      <c r="V53" s="322" t="str">
        <f t="shared" si="9"/>
        <v/>
      </c>
      <c r="W53" s="332" t="str">
        <f t="shared" si="10"/>
        <v/>
      </c>
    </row>
    <row r="54" spans="1:27" ht="12.75" customHeight="1" x14ac:dyDescent="0.25">
      <c r="A54" s="482"/>
      <c r="B54" s="455"/>
      <c r="C54" s="489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7"/>
      <c r="Q54" s="498"/>
      <c r="R54" s="499"/>
      <c r="S54" s="499"/>
      <c r="T54" s="500"/>
      <c r="U54" s="262"/>
      <c r="V54" s="322" t="str">
        <f t="shared" si="9"/>
        <v/>
      </c>
      <c r="W54" s="332" t="str">
        <f t="shared" si="10"/>
        <v/>
      </c>
    </row>
    <row r="55" spans="1:27" ht="12.75" customHeight="1" x14ac:dyDescent="0.25">
      <c r="A55" s="482"/>
      <c r="B55" s="455"/>
      <c r="C55" s="489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7"/>
      <c r="Q55" s="498"/>
      <c r="R55" s="499"/>
      <c r="S55" s="499"/>
      <c r="T55" s="500"/>
      <c r="U55" s="262"/>
      <c r="V55" s="322" t="str">
        <f t="shared" si="9"/>
        <v/>
      </c>
      <c r="W55" s="332" t="str">
        <f t="shared" si="10"/>
        <v/>
      </c>
    </row>
    <row r="56" spans="1:27" ht="12.75" customHeight="1" x14ac:dyDescent="0.25">
      <c r="A56" s="482"/>
      <c r="B56" s="455"/>
      <c r="C56" s="489"/>
      <c r="D56" s="426"/>
      <c r="E56" s="426"/>
      <c r="F56" s="426"/>
      <c r="G56" s="426"/>
      <c r="H56" s="426"/>
      <c r="I56" s="426"/>
      <c r="J56" s="426"/>
      <c r="K56" s="426"/>
      <c r="L56" s="426"/>
      <c r="M56" s="426"/>
      <c r="N56" s="426"/>
      <c r="O56" s="426"/>
      <c r="P56" s="427"/>
      <c r="Q56" s="498"/>
      <c r="R56" s="499"/>
      <c r="S56" s="499"/>
      <c r="T56" s="500"/>
      <c r="U56" s="262"/>
      <c r="V56" s="322" t="str">
        <f t="shared" si="9"/>
        <v/>
      </c>
      <c r="W56" s="332" t="str">
        <f t="shared" si="10"/>
        <v/>
      </c>
    </row>
    <row r="57" spans="1:27" ht="12.75" customHeight="1" x14ac:dyDescent="0.25">
      <c r="A57" s="482"/>
      <c r="B57" s="455"/>
      <c r="C57" s="489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7"/>
      <c r="Q57" s="498"/>
      <c r="R57" s="499"/>
      <c r="S57" s="499"/>
      <c r="T57" s="500"/>
      <c r="U57" s="262"/>
      <c r="V57" s="322" t="str">
        <f t="shared" si="9"/>
        <v/>
      </c>
      <c r="W57" s="332" t="str">
        <f t="shared" si="10"/>
        <v/>
      </c>
    </row>
    <row r="58" spans="1:27" ht="12.75" customHeight="1" x14ac:dyDescent="0.25">
      <c r="A58" s="482"/>
      <c r="B58" s="455"/>
      <c r="C58" s="489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7"/>
      <c r="Q58" s="498"/>
      <c r="R58" s="499"/>
      <c r="S58" s="499"/>
      <c r="T58" s="500"/>
      <c r="U58" s="262"/>
      <c r="V58" s="322" t="str">
        <f t="shared" si="9"/>
        <v/>
      </c>
      <c r="W58" s="332" t="str">
        <f t="shared" si="10"/>
        <v/>
      </c>
    </row>
    <row r="59" spans="1:27" ht="12.75" customHeight="1" x14ac:dyDescent="0.25">
      <c r="A59" s="482"/>
      <c r="B59" s="455"/>
      <c r="C59" s="489"/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7"/>
      <c r="Q59" s="498"/>
      <c r="R59" s="499"/>
      <c r="S59" s="499"/>
      <c r="T59" s="500"/>
      <c r="U59" s="262"/>
      <c r="V59" s="322" t="str">
        <f t="shared" si="9"/>
        <v/>
      </c>
      <c r="W59" s="332" t="str">
        <f t="shared" si="10"/>
        <v/>
      </c>
    </row>
    <row r="60" spans="1:27" ht="12.75" customHeight="1" x14ac:dyDescent="0.25">
      <c r="A60" s="482"/>
      <c r="B60" s="455"/>
      <c r="C60" s="495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7"/>
      <c r="Q60" s="498"/>
      <c r="R60" s="499"/>
      <c r="S60" s="499"/>
      <c r="T60" s="500"/>
      <c r="U60" s="262"/>
      <c r="V60" s="322" t="str">
        <f t="shared" si="9"/>
        <v/>
      </c>
      <c r="W60" s="332" t="str">
        <f t="shared" si="10"/>
        <v/>
      </c>
    </row>
    <row r="61" spans="1:27" ht="12.75" customHeight="1" x14ac:dyDescent="0.25">
      <c r="A61" s="482"/>
      <c r="B61" s="455"/>
      <c r="C61" s="489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7"/>
      <c r="Q61" s="498"/>
      <c r="R61" s="499"/>
      <c r="S61" s="499"/>
      <c r="T61" s="500"/>
      <c r="U61" s="262"/>
      <c r="V61" s="322" t="str">
        <f t="shared" si="9"/>
        <v/>
      </c>
      <c r="W61" s="332" t="str">
        <f t="shared" si="10"/>
        <v/>
      </c>
    </row>
    <row r="62" spans="1:27" ht="12.75" customHeight="1" x14ac:dyDescent="0.25">
      <c r="A62" s="482"/>
      <c r="B62" s="455"/>
      <c r="C62" s="489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7"/>
      <c r="Q62" s="498"/>
      <c r="R62" s="499"/>
      <c r="S62" s="499"/>
      <c r="T62" s="500"/>
      <c r="U62" s="262"/>
      <c r="V62" s="322" t="str">
        <f t="shared" si="9"/>
        <v/>
      </c>
      <c r="W62" s="332" t="str">
        <f t="shared" si="10"/>
        <v/>
      </c>
    </row>
    <row r="63" spans="1:27" ht="12.75" customHeight="1" x14ac:dyDescent="0.25">
      <c r="A63" s="482"/>
      <c r="B63" s="455"/>
      <c r="C63" s="489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7"/>
      <c r="Q63" s="504"/>
      <c r="R63" s="505"/>
      <c r="S63" s="505"/>
      <c r="T63" s="506"/>
      <c r="U63" s="262"/>
      <c r="V63" s="322" t="str">
        <f t="shared" si="9"/>
        <v/>
      </c>
      <c r="W63" s="332" t="str">
        <f t="shared" si="10"/>
        <v/>
      </c>
    </row>
    <row r="64" spans="1:27" ht="15" customHeight="1" x14ac:dyDescent="0.25">
      <c r="A64" s="245"/>
      <c r="B64" s="58"/>
      <c r="C64" s="142" t="s">
        <v>156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3"/>
      <c r="N64" s="141"/>
      <c r="O64" s="142"/>
      <c r="P64" s="324" t="s">
        <v>164</v>
      </c>
      <c r="Q64" s="501">
        <f>SUM(Q44:T63)</f>
        <v>0</v>
      </c>
      <c r="R64" s="502"/>
      <c r="S64" s="502"/>
      <c r="T64" s="503"/>
      <c r="U64" s="323" t="s">
        <v>168</v>
      </c>
      <c r="V64" s="322">
        <f>SUM(V46:V63)</f>
        <v>0</v>
      </c>
      <c r="W64" s="322">
        <f>SUM(W46:W63)</f>
        <v>0</v>
      </c>
      <c r="AA64" s="372"/>
    </row>
    <row r="65" spans="7:24" x14ac:dyDescent="0.25">
      <c r="G65" s="59" t="s">
        <v>157</v>
      </c>
      <c r="R65" s="3"/>
      <c r="S65" s="3"/>
      <c r="U65" s="340"/>
      <c r="V65" s="356"/>
      <c r="W65" s="356"/>
      <c r="X65" s="356"/>
    </row>
    <row r="66" spans="7:24" x14ac:dyDescent="0.25">
      <c r="U66" s="340"/>
      <c r="V66" s="356"/>
      <c r="W66" s="356"/>
      <c r="X66" s="356"/>
    </row>
    <row r="67" spans="7:24" x14ac:dyDescent="0.25">
      <c r="U67" s="340"/>
      <c r="V67" s="356"/>
      <c r="W67" s="356"/>
      <c r="X67" s="356"/>
    </row>
    <row r="68" spans="7:24" x14ac:dyDescent="0.25">
      <c r="U68" s="340"/>
      <c r="V68" s="356"/>
      <c r="W68" s="356"/>
      <c r="X68" s="356"/>
    </row>
    <row r="69" spans="7:24" x14ac:dyDescent="0.25">
      <c r="U69" s="340"/>
      <c r="V69" s="356"/>
      <c r="W69" s="356"/>
      <c r="X69" s="356"/>
    </row>
    <row r="70" spans="7:24" x14ac:dyDescent="0.25">
      <c r="U70" s="340"/>
      <c r="V70" s="356"/>
      <c r="W70" s="356"/>
      <c r="X70" s="356"/>
    </row>
    <row r="71" spans="7:24" x14ac:dyDescent="0.25">
      <c r="U71" s="340"/>
      <c r="V71" s="356"/>
      <c r="W71" s="356"/>
      <c r="X71" s="356"/>
    </row>
    <row r="72" spans="7:24" x14ac:dyDescent="0.25">
      <c r="U72" s="340"/>
      <c r="V72" s="356"/>
      <c r="W72" s="356"/>
      <c r="X72" s="356"/>
    </row>
    <row r="73" spans="7:24" x14ac:dyDescent="0.25">
      <c r="U73" s="340"/>
      <c r="V73" s="356"/>
      <c r="W73" s="356"/>
      <c r="X73" s="356"/>
    </row>
    <row r="74" spans="7:24" x14ac:dyDescent="0.25">
      <c r="U74" s="340"/>
      <c r="V74" s="356"/>
      <c r="W74" s="356"/>
      <c r="X74" s="356"/>
    </row>
    <row r="75" spans="7:24" x14ac:dyDescent="0.25">
      <c r="U75" s="340"/>
      <c r="V75" s="356"/>
      <c r="W75" s="356"/>
      <c r="X75" s="356"/>
    </row>
    <row r="76" spans="7:24" x14ac:dyDescent="0.25">
      <c r="U76" s="340"/>
      <c r="V76" s="356"/>
      <c r="W76" s="356"/>
      <c r="X76" s="356"/>
    </row>
    <row r="77" spans="7:24" x14ac:dyDescent="0.25">
      <c r="U77" s="340"/>
      <c r="V77" s="356"/>
      <c r="W77" s="356"/>
      <c r="X77" s="356"/>
    </row>
    <row r="78" spans="7:24" x14ac:dyDescent="0.25">
      <c r="U78" s="340"/>
      <c r="V78" s="356"/>
      <c r="W78" s="356"/>
      <c r="X78" s="356"/>
    </row>
    <row r="79" spans="7:24" x14ac:dyDescent="0.25">
      <c r="U79" s="340"/>
      <c r="V79" s="356"/>
      <c r="W79" s="356"/>
      <c r="X79" s="356"/>
    </row>
    <row r="80" spans="7:24" x14ac:dyDescent="0.25">
      <c r="U80" s="340"/>
      <c r="V80" s="356"/>
      <c r="W80" s="356"/>
      <c r="X80" s="356"/>
    </row>
    <row r="81" spans="21:24" x14ac:dyDescent="0.25">
      <c r="U81" s="340"/>
      <c r="V81" s="356"/>
      <c r="W81" s="356"/>
      <c r="X81" s="356"/>
    </row>
    <row r="82" spans="21:24" x14ac:dyDescent="0.25">
      <c r="U82" s="340"/>
      <c r="V82" s="356"/>
      <c r="W82" s="356"/>
      <c r="X82" s="356"/>
    </row>
    <row r="83" spans="21:24" x14ac:dyDescent="0.25">
      <c r="U83" s="340"/>
      <c r="V83" s="356"/>
      <c r="W83" s="356"/>
      <c r="X83" s="356"/>
    </row>
    <row r="84" spans="21:24" x14ac:dyDescent="0.25">
      <c r="U84" s="339"/>
      <c r="V84" s="356"/>
      <c r="W84" s="356"/>
      <c r="X84" s="356"/>
    </row>
    <row r="85" spans="21:24" x14ac:dyDescent="0.25">
      <c r="U85" s="339"/>
      <c r="V85" s="356"/>
      <c r="W85" s="356"/>
      <c r="X85" s="356"/>
    </row>
    <row r="86" spans="21:24" x14ac:dyDescent="0.25">
      <c r="U86" s="339"/>
      <c r="V86" s="356"/>
      <c r="W86" s="356"/>
      <c r="X86" s="356"/>
    </row>
    <row r="87" spans="21:24" x14ac:dyDescent="0.25">
      <c r="U87" s="339"/>
      <c r="V87" s="356"/>
      <c r="W87" s="356"/>
      <c r="X87" s="356"/>
    </row>
    <row r="88" spans="21:24" x14ac:dyDescent="0.25">
      <c r="U88" s="339"/>
      <c r="V88" s="356"/>
      <c r="W88" s="356"/>
      <c r="X88" s="356"/>
    </row>
    <row r="89" spans="21:24" x14ac:dyDescent="0.25">
      <c r="U89" s="339"/>
      <c r="V89" s="356"/>
      <c r="W89" s="356"/>
      <c r="X89" s="356"/>
    </row>
    <row r="90" spans="21:24" x14ac:dyDescent="0.25">
      <c r="U90" s="339"/>
      <c r="V90" s="356"/>
      <c r="W90" s="356"/>
      <c r="X90" s="356"/>
    </row>
    <row r="91" spans="21:24" x14ac:dyDescent="0.25">
      <c r="U91" s="339"/>
      <c r="V91" s="356"/>
      <c r="W91" s="356"/>
      <c r="X91" s="356"/>
    </row>
    <row r="92" spans="21:24" x14ac:dyDescent="0.25">
      <c r="U92" s="339"/>
      <c r="V92" s="356"/>
      <c r="W92" s="356"/>
      <c r="X92" s="356"/>
    </row>
    <row r="93" spans="21:24" x14ac:dyDescent="0.25">
      <c r="U93" s="339"/>
      <c r="V93" s="356"/>
      <c r="W93" s="356"/>
      <c r="X93" s="356"/>
    </row>
    <row r="94" spans="21:24" x14ac:dyDescent="0.25">
      <c r="U94" s="339"/>
      <c r="V94" s="356"/>
      <c r="W94" s="356"/>
      <c r="X94" s="356"/>
    </row>
    <row r="95" spans="21:24" x14ac:dyDescent="0.25">
      <c r="U95" s="339"/>
      <c r="V95" s="356"/>
      <c r="W95" s="356"/>
      <c r="X95" s="356"/>
    </row>
    <row r="96" spans="21:24" x14ac:dyDescent="0.25">
      <c r="U96" s="339"/>
      <c r="V96" s="356"/>
      <c r="W96" s="356"/>
      <c r="X96" s="356"/>
    </row>
    <row r="97" spans="21:24" x14ac:dyDescent="0.25">
      <c r="U97" s="339"/>
      <c r="V97" s="356"/>
      <c r="W97" s="356"/>
      <c r="X97" s="356"/>
    </row>
    <row r="98" spans="21:24" x14ac:dyDescent="0.25">
      <c r="U98" s="339"/>
      <c r="V98" s="356"/>
      <c r="W98" s="356"/>
      <c r="X98" s="356"/>
    </row>
    <row r="99" spans="21:24" x14ac:dyDescent="0.25">
      <c r="U99" s="339"/>
      <c r="V99" s="356"/>
      <c r="W99" s="356"/>
      <c r="X99" s="356"/>
    </row>
    <row r="100" spans="21:24" x14ac:dyDescent="0.25">
      <c r="U100" s="339"/>
      <c r="V100" s="356"/>
      <c r="W100" s="356"/>
      <c r="X100" s="356"/>
    </row>
    <row r="101" spans="21:24" x14ac:dyDescent="0.25">
      <c r="U101" s="339"/>
      <c r="V101" s="356"/>
      <c r="W101" s="356"/>
      <c r="X101" s="356"/>
    </row>
    <row r="102" spans="21:24" x14ac:dyDescent="0.25">
      <c r="U102" s="339"/>
      <c r="V102" s="356"/>
      <c r="W102" s="356"/>
      <c r="X102" s="356"/>
    </row>
    <row r="103" spans="21:24" x14ac:dyDescent="0.25">
      <c r="U103" s="339"/>
      <c r="V103" s="356"/>
      <c r="W103" s="356"/>
      <c r="X103" s="356"/>
    </row>
    <row r="104" spans="21:24" x14ac:dyDescent="0.25">
      <c r="U104" s="339"/>
      <c r="V104" s="356"/>
      <c r="W104" s="356"/>
      <c r="X104" s="356"/>
    </row>
    <row r="105" spans="21:24" x14ac:dyDescent="0.25">
      <c r="U105" s="339"/>
      <c r="V105" s="356"/>
      <c r="W105" s="356"/>
      <c r="X105" s="356"/>
    </row>
    <row r="106" spans="21:24" x14ac:dyDescent="0.25">
      <c r="U106" s="339"/>
      <c r="V106" s="356"/>
      <c r="W106" s="356"/>
      <c r="X106" s="356"/>
    </row>
    <row r="107" spans="21:24" x14ac:dyDescent="0.25">
      <c r="U107" s="339"/>
      <c r="V107" s="356"/>
      <c r="W107" s="356"/>
      <c r="X107" s="356"/>
    </row>
    <row r="108" spans="21:24" x14ac:dyDescent="0.25">
      <c r="U108" s="339"/>
      <c r="V108" s="356"/>
      <c r="W108" s="356"/>
      <c r="X108" s="356"/>
    </row>
    <row r="109" spans="21:24" x14ac:dyDescent="0.25">
      <c r="U109" s="339"/>
      <c r="V109" s="356"/>
      <c r="W109" s="356"/>
      <c r="X109" s="356"/>
    </row>
    <row r="110" spans="21:24" x14ac:dyDescent="0.25">
      <c r="U110" s="339"/>
      <c r="V110" s="356"/>
      <c r="W110" s="356"/>
      <c r="X110" s="356"/>
    </row>
    <row r="111" spans="21:24" x14ac:dyDescent="0.25">
      <c r="U111" s="339"/>
      <c r="V111" s="356"/>
      <c r="W111" s="356"/>
      <c r="X111" s="356"/>
    </row>
    <row r="112" spans="21:24" x14ac:dyDescent="0.25">
      <c r="U112" s="339"/>
      <c r="V112" s="356"/>
      <c r="W112" s="356"/>
      <c r="X112" s="356"/>
    </row>
    <row r="113" spans="21:24" x14ac:dyDescent="0.25">
      <c r="U113" s="339"/>
      <c r="V113" s="356"/>
      <c r="W113" s="356"/>
      <c r="X113" s="356"/>
    </row>
    <row r="114" spans="21:24" x14ac:dyDescent="0.25">
      <c r="U114" s="339"/>
      <c r="V114" s="356"/>
      <c r="W114" s="356"/>
      <c r="X114" s="356"/>
    </row>
    <row r="115" spans="21:24" x14ac:dyDescent="0.25">
      <c r="U115" s="339"/>
      <c r="V115" s="356"/>
      <c r="W115" s="356"/>
      <c r="X115" s="356"/>
    </row>
    <row r="116" spans="21:24" x14ac:dyDescent="0.25">
      <c r="U116" s="339"/>
      <c r="V116" s="356"/>
      <c r="W116" s="356"/>
      <c r="X116" s="356"/>
    </row>
    <row r="117" spans="21:24" x14ac:dyDescent="0.25">
      <c r="U117" s="339"/>
      <c r="V117" s="356"/>
      <c r="W117" s="356"/>
      <c r="X117" s="356"/>
    </row>
    <row r="118" spans="21:24" x14ac:dyDescent="0.25">
      <c r="U118" s="339"/>
      <c r="V118" s="356"/>
      <c r="W118" s="356"/>
      <c r="X118" s="356"/>
    </row>
    <row r="119" spans="21:24" x14ac:dyDescent="0.25">
      <c r="U119" s="339"/>
      <c r="V119" s="356"/>
      <c r="W119" s="356"/>
      <c r="X119" s="356"/>
    </row>
    <row r="120" spans="21:24" x14ac:dyDescent="0.25">
      <c r="U120" s="339"/>
      <c r="V120" s="356"/>
      <c r="W120" s="356"/>
      <c r="X120" s="356"/>
    </row>
    <row r="121" spans="21:24" x14ac:dyDescent="0.25">
      <c r="U121" s="339"/>
      <c r="V121" s="356"/>
      <c r="W121" s="356"/>
      <c r="X121" s="356"/>
    </row>
    <row r="122" spans="21:24" x14ac:dyDescent="0.25">
      <c r="U122" s="339"/>
      <c r="V122" s="356"/>
      <c r="W122" s="356"/>
      <c r="X122" s="356"/>
    </row>
    <row r="123" spans="21:24" x14ac:dyDescent="0.25">
      <c r="U123" s="339"/>
      <c r="V123" s="356"/>
      <c r="W123" s="356"/>
      <c r="X123" s="356"/>
    </row>
    <row r="124" spans="21:24" x14ac:dyDescent="0.25">
      <c r="U124" s="339"/>
      <c r="V124" s="356"/>
      <c r="W124" s="356"/>
      <c r="X124" s="356"/>
    </row>
    <row r="125" spans="21:24" x14ac:dyDescent="0.25">
      <c r="U125" s="339"/>
      <c r="V125" s="356"/>
      <c r="W125" s="356"/>
      <c r="X125" s="356"/>
    </row>
    <row r="126" spans="21:24" x14ac:dyDescent="0.25">
      <c r="U126" s="339"/>
      <c r="V126" s="356"/>
      <c r="W126" s="356"/>
      <c r="X126" s="356"/>
    </row>
    <row r="127" spans="21:24" x14ac:dyDescent="0.25">
      <c r="U127" s="339"/>
      <c r="V127" s="356"/>
      <c r="W127" s="356"/>
      <c r="X127" s="356"/>
    </row>
    <row r="128" spans="21:24" x14ac:dyDescent="0.25">
      <c r="U128" s="339"/>
      <c r="V128" s="356"/>
      <c r="W128" s="356"/>
      <c r="X128" s="356"/>
    </row>
    <row r="129" spans="21:24" x14ac:dyDescent="0.25">
      <c r="U129" s="339"/>
      <c r="V129" s="356"/>
      <c r="W129" s="356"/>
      <c r="X129" s="356"/>
    </row>
    <row r="130" spans="21:24" x14ac:dyDescent="0.25">
      <c r="U130" s="339"/>
      <c r="V130" s="356"/>
      <c r="W130" s="356"/>
      <c r="X130" s="356"/>
    </row>
    <row r="131" spans="21:24" x14ac:dyDescent="0.25">
      <c r="U131" s="339"/>
      <c r="V131" s="356"/>
      <c r="W131" s="356"/>
      <c r="X131" s="356"/>
    </row>
    <row r="132" spans="21:24" x14ac:dyDescent="0.25">
      <c r="U132" s="339"/>
      <c r="V132" s="356"/>
      <c r="W132" s="356"/>
      <c r="X132" s="356"/>
    </row>
    <row r="133" spans="21:24" x14ac:dyDescent="0.25">
      <c r="U133" s="339"/>
      <c r="V133" s="356"/>
      <c r="W133" s="356"/>
      <c r="X133" s="356"/>
    </row>
    <row r="134" spans="21:24" x14ac:dyDescent="0.25">
      <c r="U134" s="339"/>
      <c r="V134" s="356"/>
      <c r="W134" s="356"/>
      <c r="X134" s="356"/>
    </row>
    <row r="135" spans="21:24" x14ac:dyDescent="0.25">
      <c r="U135" s="339"/>
      <c r="V135" s="356"/>
      <c r="W135" s="356"/>
      <c r="X135" s="356"/>
    </row>
    <row r="136" spans="21:24" x14ac:dyDescent="0.25">
      <c r="U136" s="339"/>
      <c r="V136" s="356"/>
      <c r="W136" s="356"/>
      <c r="X136" s="356"/>
    </row>
    <row r="137" spans="21:24" x14ac:dyDescent="0.25">
      <c r="U137" s="339"/>
      <c r="V137" s="356"/>
      <c r="W137" s="356"/>
      <c r="X137" s="356"/>
    </row>
    <row r="138" spans="21:24" x14ac:dyDescent="0.25">
      <c r="U138" s="339"/>
      <c r="V138" s="356"/>
      <c r="W138" s="356"/>
      <c r="X138" s="356"/>
    </row>
    <row r="139" spans="21:24" x14ac:dyDescent="0.25">
      <c r="U139" s="339"/>
      <c r="V139" s="356"/>
      <c r="W139" s="356"/>
      <c r="X139" s="356"/>
    </row>
    <row r="140" spans="21:24" x14ac:dyDescent="0.25">
      <c r="U140" s="339"/>
      <c r="V140" s="356"/>
      <c r="W140" s="356"/>
      <c r="X140" s="356"/>
    </row>
    <row r="141" spans="21:24" x14ac:dyDescent="0.25">
      <c r="U141" s="339"/>
      <c r="V141" s="356"/>
      <c r="W141" s="356"/>
      <c r="X141" s="356"/>
    </row>
    <row r="142" spans="21:24" x14ac:dyDescent="0.25">
      <c r="U142" s="339"/>
      <c r="V142" s="356"/>
      <c r="W142" s="356"/>
      <c r="X142" s="356"/>
    </row>
    <row r="143" spans="21:24" x14ac:dyDescent="0.25">
      <c r="U143" s="339"/>
      <c r="V143" s="356"/>
      <c r="W143" s="356"/>
      <c r="X143" s="356"/>
    </row>
    <row r="144" spans="21:24" x14ac:dyDescent="0.25">
      <c r="U144" s="339"/>
      <c r="V144" s="356"/>
      <c r="W144" s="356"/>
      <c r="X144" s="356"/>
    </row>
    <row r="145" spans="21:24" x14ac:dyDescent="0.25">
      <c r="U145" s="339"/>
      <c r="V145" s="356"/>
      <c r="W145" s="356"/>
      <c r="X145" s="356"/>
    </row>
    <row r="146" spans="21:24" x14ac:dyDescent="0.25">
      <c r="U146" s="339"/>
      <c r="V146" s="356"/>
      <c r="W146" s="356"/>
      <c r="X146" s="356"/>
    </row>
    <row r="147" spans="21:24" x14ac:dyDescent="0.25">
      <c r="U147" s="339"/>
      <c r="V147" s="356"/>
      <c r="W147" s="356"/>
      <c r="X147" s="356"/>
    </row>
    <row r="148" spans="21:24" x14ac:dyDescent="0.25">
      <c r="U148" s="339"/>
      <c r="V148" s="356"/>
      <c r="W148" s="356"/>
      <c r="X148" s="356"/>
    </row>
    <row r="149" spans="21:24" x14ac:dyDescent="0.25">
      <c r="U149" s="339"/>
      <c r="V149" s="356"/>
      <c r="W149" s="356"/>
      <c r="X149" s="356"/>
    </row>
    <row r="150" spans="21:24" x14ac:dyDescent="0.25">
      <c r="U150" s="339"/>
      <c r="V150" s="356"/>
      <c r="W150" s="356"/>
      <c r="X150" s="356"/>
    </row>
    <row r="151" spans="21:24" x14ac:dyDescent="0.25">
      <c r="U151" s="339"/>
      <c r="V151" s="356"/>
      <c r="W151" s="356"/>
      <c r="X151" s="356"/>
    </row>
    <row r="152" spans="21:24" x14ac:dyDescent="0.25">
      <c r="U152" s="339"/>
      <c r="V152" s="356"/>
      <c r="W152" s="356"/>
      <c r="X152" s="356"/>
    </row>
    <row r="153" spans="21:24" x14ac:dyDescent="0.25">
      <c r="U153" s="339"/>
      <c r="V153" s="356"/>
      <c r="W153" s="356"/>
      <c r="X153" s="356"/>
    </row>
    <row r="154" spans="21:24" x14ac:dyDescent="0.25">
      <c r="U154" s="339"/>
      <c r="V154" s="356"/>
      <c r="W154" s="356"/>
      <c r="X154" s="356"/>
    </row>
    <row r="155" spans="21:24" x14ac:dyDescent="0.25">
      <c r="U155" s="339"/>
      <c r="V155" s="356"/>
      <c r="W155" s="356"/>
      <c r="X155" s="356"/>
    </row>
    <row r="156" spans="21:24" x14ac:dyDescent="0.25">
      <c r="U156" s="339"/>
      <c r="V156" s="356"/>
      <c r="W156" s="356"/>
      <c r="X156" s="356"/>
    </row>
    <row r="157" spans="21:24" x14ac:dyDescent="0.25">
      <c r="U157" s="339"/>
      <c r="V157" s="356"/>
      <c r="W157" s="356"/>
      <c r="X157" s="356"/>
    </row>
    <row r="158" spans="21:24" x14ac:dyDescent="0.25">
      <c r="U158" s="339"/>
      <c r="V158" s="356"/>
      <c r="W158" s="356"/>
      <c r="X158" s="356"/>
    </row>
    <row r="159" spans="21:24" x14ac:dyDescent="0.25">
      <c r="U159" s="339"/>
      <c r="V159" s="356"/>
      <c r="W159" s="356"/>
      <c r="X159" s="356"/>
    </row>
    <row r="160" spans="21:24" x14ac:dyDescent="0.25">
      <c r="U160" s="339"/>
      <c r="V160" s="356"/>
      <c r="W160" s="356"/>
      <c r="X160" s="356"/>
    </row>
    <row r="161" spans="21:24" x14ac:dyDescent="0.25">
      <c r="U161" s="339"/>
      <c r="V161" s="356"/>
      <c r="W161" s="356"/>
      <c r="X161" s="356"/>
    </row>
    <row r="162" spans="21:24" x14ac:dyDescent="0.25">
      <c r="U162" s="339"/>
      <c r="V162" s="356"/>
      <c r="W162" s="356"/>
      <c r="X162" s="356"/>
    </row>
    <row r="163" spans="21:24" x14ac:dyDescent="0.25">
      <c r="U163" s="339"/>
      <c r="V163" s="356"/>
      <c r="W163" s="356"/>
      <c r="X163" s="356"/>
    </row>
    <row r="164" spans="21:24" x14ac:dyDescent="0.25">
      <c r="U164" s="339"/>
      <c r="V164" s="356"/>
      <c r="W164" s="356"/>
      <c r="X164" s="356"/>
    </row>
    <row r="165" spans="21:24" x14ac:dyDescent="0.25">
      <c r="U165" s="339"/>
      <c r="V165" s="356"/>
      <c r="W165" s="356"/>
      <c r="X165" s="356"/>
    </row>
    <row r="166" spans="21:24" x14ac:dyDescent="0.25">
      <c r="U166" s="339"/>
      <c r="V166" s="356"/>
      <c r="W166" s="356"/>
      <c r="X166" s="356"/>
    </row>
    <row r="167" spans="21:24" x14ac:dyDescent="0.25">
      <c r="U167" s="339"/>
      <c r="V167" s="356"/>
      <c r="W167" s="356"/>
      <c r="X167" s="356"/>
    </row>
    <row r="168" spans="21:24" x14ac:dyDescent="0.25">
      <c r="U168" s="339"/>
      <c r="V168" s="356"/>
      <c r="W168" s="356"/>
      <c r="X168" s="356"/>
    </row>
    <row r="169" spans="21:24" x14ac:dyDescent="0.25">
      <c r="U169" s="339"/>
      <c r="V169" s="356"/>
      <c r="W169" s="356"/>
      <c r="X169" s="356"/>
    </row>
    <row r="170" spans="21:24" x14ac:dyDescent="0.25">
      <c r="U170" s="339"/>
      <c r="V170" s="356"/>
      <c r="W170" s="356"/>
      <c r="X170" s="356"/>
    </row>
    <row r="171" spans="21:24" x14ac:dyDescent="0.25">
      <c r="U171" s="339"/>
      <c r="V171" s="356"/>
      <c r="W171" s="356"/>
      <c r="X171" s="356"/>
    </row>
    <row r="172" spans="21:24" x14ac:dyDescent="0.25">
      <c r="U172" s="339"/>
      <c r="V172" s="356"/>
      <c r="W172" s="356"/>
      <c r="X172" s="356"/>
    </row>
    <row r="173" spans="21:24" x14ac:dyDescent="0.25">
      <c r="U173" s="339"/>
      <c r="V173" s="356"/>
      <c r="W173" s="356"/>
      <c r="X173" s="356"/>
    </row>
    <row r="174" spans="21:24" x14ac:dyDescent="0.25">
      <c r="U174" s="339"/>
      <c r="V174" s="356"/>
      <c r="W174" s="356"/>
      <c r="X174" s="356"/>
    </row>
    <row r="175" spans="21:24" x14ac:dyDescent="0.25">
      <c r="U175" s="339"/>
      <c r="V175" s="356"/>
      <c r="W175" s="356"/>
      <c r="X175" s="356"/>
    </row>
    <row r="176" spans="21:24" x14ac:dyDescent="0.25">
      <c r="U176" s="339"/>
      <c r="V176" s="356"/>
      <c r="W176" s="356"/>
      <c r="X176" s="356"/>
    </row>
    <row r="177" spans="21:24" x14ac:dyDescent="0.25">
      <c r="U177" s="339"/>
      <c r="V177" s="356"/>
      <c r="W177" s="356"/>
      <c r="X177" s="356"/>
    </row>
    <row r="178" spans="21:24" x14ac:dyDescent="0.25">
      <c r="U178" s="339"/>
      <c r="V178" s="356"/>
      <c r="W178" s="356"/>
      <c r="X178" s="356"/>
    </row>
    <row r="179" spans="21:24" x14ac:dyDescent="0.25">
      <c r="U179" s="339"/>
      <c r="V179" s="356"/>
      <c r="W179" s="356"/>
      <c r="X179" s="356"/>
    </row>
    <row r="180" spans="21:24" x14ac:dyDescent="0.25">
      <c r="U180" s="339"/>
      <c r="V180" s="356"/>
      <c r="W180" s="356"/>
      <c r="X180" s="356"/>
    </row>
    <row r="181" spans="21:24" x14ac:dyDescent="0.25">
      <c r="U181" s="339"/>
      <c r="V181" s="356"/>
      <c r="W181" s="356"/>
      <c r="X181" s="356"/>
    </row>
    <row r="182" spans="21:24" x14ac:dyDescent="0.25">
      <c r="U182" s="339"/>
      <c r="V182" s="356"/>
      <c r="W182" s="356"/>
      <c r="X182" s="356"/>
    </row>
    <row r="183" spans="21:24" x14ac:dyDescent="0.25">
      <c r="U183" s="339"/>
      <c r="V183" s="356"/>
      <c r="W183" s="356"/>
      <c r="X183" s="356"/>
    </row>
    <row r="184" spans="21:24" x14ac:dyDescent="0.25">
      <c r="U184" s="339"/>
      <c r="V184" s="356"/>
      <c r="W184" s="356"/>
      <c r="X184" s="356"/>
    </row>
    <row r="185" spans="21:24" x14ac:dyDescent="0.25">
      <c r="U185" s="339"/>
      <c r="V185" s="356"/>
      <c r="W185" s="356"/>
      <c r="X185" s="356"/>
    </row>
    <row r="186" spans="21:24" x14ac:dyDescent="0.25">
      <c r="U186" s="339"/>
      <c r="V186" s="356"/>
      <c r="W186" s="356"/>
      <c r="X186" s="356"/>
    </row>
    <row r="187" spans="21:24" x14ac:dyDescent="0.25">
      <c r="U187" s="339"/>
      <c r="V187" s="356"/>
      <c r="W187" s="356"/>
      <c r="X187" s="356"/>
    </row>
    <row r="188" spans="21:24" x14ac:dyDescent="0.25">
      <c r="U188" s="339"/>
      <c r="V188" s="356"/>
      <c r="W188" s="356"/>
      <c r="X188" s="356"/>
    </row>
    <row r="189" spans="21:24" x14ac:dyDescent="0.25">
      <c r="U189" s="339"/>
      <c r="V189" s="356"/>
      <c r="W189" s="356"/>
      <c r="X189" s="356"/>
    </row>
    <row r="190" spans="21:24" x14ac:dyDescent="0.25">
      <c r="U190" s="339"/>
      <c r="V190" s="356"/>
      <c r="W190" s="356"/>
      <c r="X190" s="356"/>
    </row>
    <row r="191" spans="21:24" x14ac:dyDescent="0.25">
      <c r="U191" s="339"/>
      <c r="V191" s="356"/>
      <c r="W191" s="356"/>
      <c r="X191" s="356"/>
    </row>
    <row r="192" spans="21:24" x14ac:dyDescent="0.25">
      <c r="U192" s="339"/>
      <c r="V192" s="356"/>
      <c r="W192" s="356"/>
      <c r="X192" s="356"/>
    </row>
    <row r="193" spans="21:24" x14ac:dyDescent="0.25">
      <c r="U193" s="339"/>
      <c r="V193" s="356"/>
      <c r="W193" s="356"/>
      <c r="X193" s="356"/>
    </row>
    <row r="194" spans="21:24" x14ac:dyDescent="0.25">
      <c r="U194" s="339"/>
      <c r="V194" s="356"/>
      <c r="W194" s="356"/>
      <c r="X194" s="356"/>
    </row>
    <row r="195" spans="21:24" x14ac:dyDescent="0.25">
      <c r="U195" s="339"/>
      <c r="V195" s="356"/>
      <c r="W195" s="356"/>
      <c r="X195" s="356"/>
    </row>
    <row r="196" spans="21:24" x14ac:dyDescent="0.25">
      <c r="U196" s="339"/>
      <c r="V196" s="356"/>
      <c r="W196" s="356"/>
      <c r="X196" s="356"/>
    </row>
    <row r="197" spans="21:24" x14ac:dyDescent="0.25">
      <c r="U197" s="339"/>
      <c r="V197" s="356"/>
      <c r="W197" s="356"/>
      <c r="X197" s="356"/>
    </row>
    <row r="198" spans="21:24" x14ac:dyDescent="0.25">
      <c r="U198" s="339"/>
      <c r="V198" s="356"/>
      <c r="W198" s="356"/>
      <c r="X198" s="356"/>
    </row>
    <row r="199" spans="21:24" x14ac:dyDescent="0.25">
      <c r="U199" s="339"/>
      <c r="V199" s="356"/>
      <c r="W199" s="356"/>
      <c r="X199" s="356"/>
    </row>
    <row r="200" spans="21:24" x14ac:dyDescent="0.25">
      <c r="U200" s="339"/>
      <c r="V200" s="356"/>
      <c r="W200" s="356"/>
      <c r="X200" s="356"/>
    </row>
    <row r="201" spans="21:24" x14ac:dyDescent="0.25">
      <c r="U201" s="339"/>
      <c r="V201" s="356"/>
      <c r="W201" s="356"/>
      <c r="X201" s="356"/>
    </row>
    <row r="202" spans="21:24" x14ac:dyDescent="0.25">
      <c r="U202" s="339"/>
      <c r="V202" s="356"/>
      <c r="W202" s="356"/>
      <c r="X202" s="356"/>
    </row>
    <row r="203" spans="21:24" x14ac:dyDescent="0.25">
      <c r="U203" s="339"/>
      <c r="V203" s="356"/>
      <c r="W203" s="356"/>
      <c r="X203" s="356"/>
    </row>
    <row r="204" spans="21:24" x14ac:dyDescent="0.25">
      <c r="U204" s="339"/>
      <c r="V204" s="356"/>
      <c r="W204" s="356"/>
      <c r="X204" s="356"/>
    </row>
    <row r="205" spans="21:24" x14ac:dyDescent="0.25">
      <c r="U205" s="339"/>
      <c r="V205" s="356"/>
      <c r="W205" s="356"/>
      <c r="X205" s="356"/>
    </row>
    <row r="206" spans="21:24" x14ac:dyDescent="0.25">
      <c r="U206" s="339"/>
      <c r="V206" s="356"/>
      <c r="W206" s="356"/>
      <c r="X206" s="356"/>
    </row>
    <row r="207" spans="21:24" x14ac:dyDescent="0.25">
      <c r="U207" s="339"/>
      <c r="V207" s="356"/>
      <c r="W207" s="356"/>
      <c r="X207" s="356"/>
    </row>
    <row r="208" spans="21:24" x14ac:dyDescent="0.25">
      <c r="U208" s="339"/>
      <c r="V208" s="356"/>
      <c r="W208" s="356"/>
      <c r="X208" s="356"/>
    </row>
    <row r="209" spans="21:24" x14ac:dyDescent="0.25">
      <c r="U209" s="339"/>
      <c r="V209" s="356"/>
      <c r="W209" s="356"/>
      <c r="X209" s="356"/>
    </row>
    <row r="210" spans="21:24" x14ac:dyDescent="0.25">
      <c r="U210" s="339"/>
      <c r="V210" s="356"/>
      <c r="W210" s="356"/>
      <c r="X210" s="356"/>
    </row>
    <row r="211" spans="21:24" x14ac:dyDescent="0.25">
      <c r="U211" s="339"/>
      <c r="V211" s="356"/>
      <c r="W211" s="356"/>
      <c r="X211" s="356"/>
    </row>
    <row r="212" spans="21:24" x14ac:dyDescent="0.25">
      <c r="U212" s="339"/>
      <c r="V212" s="356"/>
      <c r="W212" s="356"/>
      <c r="X212" s="356"/>
    </row>
    <row r="213" spans="21:24" x14ac:dyDescent="0.25">
      <c r="U213" s="339"/>
      <c r="V213" s="356"/>
      <c r="W213" s="356"/>
      <c r="X213" s="356"/>
    </row>
    <row r="214" spans="21:24" x14ac:dyDescent="0.25">
      <c r="U214" s="339"/>
      <c r="V214" s="356"/>
      <c r="W214" s="356"/>
      <c r="X214" s="356"/>
    </row>
    <row r="215" spans="21:24" x14ac:dyDescent="0.25">
      <c r="U215" s="339"/>
      <c r="V215" s="356"/>
      <c r="W215" s="356"/>
      <c r="X215" s="356"/>
    </row>
    <row r="216" spans="21:24" x14ac:dyDescent="0.25">
      <c r="U216" s="339"/>
      <c r="V216" s="356"/>
      <c r="W216" s="356"/>
      <c r="X216" s="356"/>
    </row>
    <row r="217" spans="21:24" x14ac:dyDescent="0.25">
      <c r="U217" s="339"/>
      <c r="V217" s="356"/>
      <c r="W217" s="356"/>
      <c r="X217" s="356"/>
    </row>
    <row r="218" spans="21:24" x14ac:dyDescent="0.25">
      <c r="U218" s="339"/>
      <c r="V218" s="356"/>
      <c r="W218" s="356"/>
      <c r="X218" s="356"/>
    </row>
    <row r="219" spans="21:24" x14ac:dyDescent="0.25">
      <c r="U219" s="339"/>
      <c r="V219" s="356"/>
      <c r="W219" s="356"/>
      <c r="X219" s="356"/>
    </row>
    <row r="220" spans="21:24" x14ac:dyDescent="0.25">
      <c r="U220" s="339"/>
      <c r="V220" s="356"/>
      <c r="W220" s="356"/>
      <c r="X220" s="356"/>
    </row>
    <row r="221" spans="21:24" x14ac:dyDescent="0.25">
      <c r="U221" s="339"/>
      <c r="V221" s="356"/>
      <c r="W221" s="356"/>
      <c r="X221" s="356"/>
    </row>
    <row r="222" spans="21:24" x14ac:dyDescent="0.25">
      <c r="U222" s="339"/>
      <c r="V222" s="356"/>
      <c r="W222" s="356"/>
      <c r="X222" s="356"/>
    </row>
    <row r="223" spans="21:24" x14ac:dyDescent="0.25">
      <c r="U223" s="339"/>
      <c r="V223" s="356"/>
      <c r="W223" s="356"/>
      <c r="X223" s="356"/>
    </row>
    <row r="224" spans="21:24" x14ac:dyDescent="0.25">
      <c r="U224" s="339"/>
      <c r="V224" s="356"/>
      <c r="W224" s="356"/>
      <c r="X224" s="356"/>
    </row>
    <row r="225" spans="21:24" x14ac:dyDescent="0.25">
      <c r="U225" s="339"/>
      <c r="V225" s="356"/>
      <c r="W225" s="356"/>
      <c r="X225" s="356"/>
    </row>
    <row r="226" spans="21:24" x14ac:dyDescent="0.25">
      <c r="U226" s="339"/>
      <c r="V226" s="356"/>
      <c r="W226" s="356"/>
      <c r="X226" s="356"/>
    </row>
    <row r="227" spans="21:24" x14ac:dyDescent="0.25">
      <c r="U227" s="339"/>
      <c r="V227" s="356"/>
      <c r="W227" s="356"/>
      <c r="X227" s="356"/>
    </row>
    <row r="228" spans="21:24" x14ac:dyDescent="0.25">
      <c r="U228" s="339"/>
      <c r="V228" s="356"/>
      <c r="W228" s="356"/>
      <c r="X228" s="356"/>
    </row>
    <row r="229" spans="21:24" x14ac:dyDescent="0.25">
      <c r="U229" s="339"/>
      <c r="V229" s="356"/>
      <c r="W229" s="356"/>
      <c r="X229" s="356"/>
    </row>
    <row r="230" spans="21:24" x14ac:dyDescent="0.25">
      <c r="U230" s="339"/>
      <c r="V230" s="356"/>
      <c r="W230" s="356"/>
      <c r="X230" s="356"/>
    </row>
    <row r="231" spans="21:24" x14ac:dyDescent="0.25">
      <c r="U231" s="339"/>
      <c r="V231" s="356"/>
      <c r="W231" s="356"/>
      <c r="X231" s="356"/>
    </row>
    <row r="232" spans="21:24" x14ac:dyDescent="0.25">
      <c r="U232" s="339"/>
      <c r="V232" s="356"/>
      <c r="W232" s="356"/>
      <c r="X232" s="356"/>
    </row>
    <row r="233" spans="21:24" x14ac:dyDescent="0.25">
      <c r="U233" s="339"/>
      <c r="V233" s="356"/>
      <c r="W233" s="356"/>
      <c r="X233" s="356"/>
    </row>
    <row r="234" spans="21:24" x14ac:dyDescent="0.25">
      <c r="U234" s="339"/>
      <c r="V234" s="356"/>
      <c r="W234" s="356"/>
      <c r="X234" s="356"/>
    </row>
    <row r="235" spans="21:24" x14ac:dyDescent="0.25">
      <c r="U235" s="339"/>
      <c r="V235" s="356"/>
      <c r="W235" s="356"/>
      <c r="X235" s="356"/>
    </row>
    <row r="236" spans="21:24" x14ac:dyDescent="0.25">
      <c r="U236" s="339"/>
      <c r="V236" s="356"/>
      <c r="W236" s="356"/>
      <c r="X236" s="356"/>
    </row>
    <row r="237" spans="21:24" x14ac:dyDescent="0.25">
      <c r="U237" s="339"/>
      <c r="V237" s="356"/>
      <c r="W237" s="356"/>
      <c r="X237" s="356"/>
    </row>
    <row r="238" spans="21:24" x14ac:dyDescent="0.25">
      <c r="U238" s="339"/>
      <c r="V238" s="356"/>
      <c r="W238" s="356"/>
      <c r="X238" s="356"/>
    </row>
    <row r="239" spans="21:24" x14ac:dyDescent="0.25">
      <c r="U239" s="339"/>
      <c r="V239" s="356"/>
      <c r="W239" s="356"/>
      <c r="X239" s="356"/>
    </row>
    <row r="240" spans="21:24" x14ac:dyDescent="0.25">
      <c r="U240" s="339"/>
      <c r="V240" s="356"/>
      <c r="W240" s="356"/>
      <c r="X240" s="356"/>
    </row>
    <row r="241" spans="21:24" x14ac:dyDescent="0.25">
      <c r="U241" s="339"/>
      <c r="V241" s="356"/>
      <c r="W241" s="356"/>
      <c r="X241" s="356"/>
    </row>
    <row r="242" spans="21:24" x14ac:dyDescent="0.25">
      <c r="U242" s="339"/>
      <c r="V242" s="356"/>
      <c r="W242" s="356"/>
      <c r="X242" s="356"/>
    </row>
    <row r="243" spans="21:24" x14ac:dyDescent="0.25">
      <c r="U243" s="339"/>
      <c r="V243" s="356"/>
      <c r="W243" s="356"/>
      <c r="X243" s="356"/>
    </row>
    <row r="244" spans="21:24" x14ac:dyDescent="0.25">
      <c r="U244" s="339"/>
      <c r="V244" s="356"/>
      <c r="W244" s="356"/>
      <c r="X244" s="356"/>
    </row>
    <row r="245" spans="21:24" x14ac:dyDescent="0.25">
      <c r="U245" s="339"/>
      <c r="V245" s="356"/>
      <c r="W245" s="356"/>
      <c r="X245" s="356"/>
    </row>
    <row r="246" spans="21:24" x14ac:dyDescent="0.25">
      <c r="U246" s="339"/>
      <c r="V246" s="356"/>
      <c r="W246" s="356"/>
      <c r="X246" s="356"/>
    </row>
    <row r="247" spans="21:24" x14ac:dyDescent="0.25">
      <c r="U247" s="339"/>
      <c r="V247" s="356"/>
      <c r="W247" s="356"/>
      <c r="X247" s="356"/>
    </row>
    <row r="248" spans="21:24" x14ac:dyDescent="0.25">
      <c r="U248" s="339"/>
      <c r="V248" s="356"/>
      <c r="W248" s="356"/>
      <c r="X248" s="356"/>
    </row>
    <row r="249" spans="21:24" x14ac:dyDescent="0.25">
      <c r="U249" s="339"/>
      <c r="V249" s="356"/>
      <c r="W249" s="356"/>
      <c r="X249" s="356"/>
    </row>
    <row r="250" spans="21:24" x14ac:dyDescent="0.25">
      <c r="U250" s="339"/>
      <c r="V250" s="356"/>
      <c r="W250" s="356"/>
      <c r="X250" s="356"/>
    </row>
    <row r="251" spans="21:24" x14ac:dyDescent="0.25">
      <c r="U251" s="339"/>
      <c r="V251" s="356"/>
      <c r="W251" s="356"/>
      <c r="X251" s="356"/>
    </row>
    <row r="252" spans="21:24" x14ac:dyDescent="0.25">
      <c r="U252" s="339"/>
      <c r="V252" s="356"/>
      <c r="W252" s="356"/>
      <c r="X252" s="356"/>
    </row>
    <row r="253" spans="21:24" x14ac:dyDescent="0.25">
      <c r="U253" s="339"/>
      <c r="V253" s="356"/>
      <c r="W253" s="356"/>
      <c r="X253" s="356"/>
    </row>
    <row r="254" spans="21:24" x14ac:dyDescent="0.25">
      <c r="U254" s="339"/>
      <c r="V254" s="356"/>
      <c r="W254" s="356"/>
      <c r="X254" s="356"/>
    </row>
    <row r="255" spans="21:24" x14ac:dyDescent="0.25">
      <c r="U255" s="339"/>
      <c r="V255" s="356"/>
      <c r="W255" s="356"/>
      <c r="X255" s="356"/>
    </row>
    <row r="256" spans="21:24" x14ac:dyDescent="0.25">
      <c r="U256" s="339"/>
      <c r="V256" s="356"/>
      <c r="W256" s="356"/>
      <c r="X256" s="356"/>
    </row>
    <row r="257" spans="21:24" x14ac:dyDescent="0.25">
      <c r="U257" s="339"/>
      <c r="V257" s="356"/>
      <c r="W257" s="356"/>
      <c r="X257" s="356"/>
    </row>
    <row r="258" spans="21:24" x14ac:dyDescent="0.25">
      <c r="U258" s="339"/>
      <c r="V258" s="356"/>
      <c r="W258" s="356"/>
      <c r="X258" s="356"/>
    </row>
    <row r="259" spans="21:24" x14ac:dyDescent="0.25">
      <c r="U259" s="339"/>
      <c r="V259" s="356"/>
      <c r="W259" s="356"/>
      <c r="X259" s="356"/>
    </row>
    <row r="260" spans="21:24" x14ac:dyDescent="0.25">
      <c r="U260" s="339"/>
      <c r="V260" s="356"/>
      <c r="W260" s="356"/>
      <c r="X260" s="356"/>
    </row>
    <row r="261" spans="21:24" x14ac:dyDescent="0.25">
      <c r="U261" s="339"/>
      <c r="V261" s="356"/>
      <c r="W261" s="356"/>
      <c r="X261" s="356"/>
    </row>
    <row r="262" spans="21:24" x14ac:dyDescent="0.25">
      <c r="U262" s="339"/>
      <c r="V262" s="356"/>
      <c r="W262" s="356"/>
      <c r="X262" s="356"/>
    </row>
    <row r="263" spans="21:24" x14ac:dyDescent="0.25">
      <c r="U263" s="339"/>
      <c r="V263" s="356"/>
      <c r="W263" s="356"/>
      <c r="X263" s="356"/>
    </row>
    <row r="264" spans="21:24" x14ac:dyDescent="0.25">
      <c r="U264" s="339"/>
      <c r="V264" s="356"/>
      <c r="W264" s="356"/>
      <c r="X264" s="356"/>
    </row>
    <row r="265" spans="21:24" x14ac:dyDescent="0.25">
      <c r="U265" s="339"/>
      <c r="V265" s="356"/>
      <c r="W265" s="356"/>
      <c r="X265" s="356"/>
    </row>
    <row r="266" spans="21:24" x14ac:dyDescent="0.25">
      <c r="U266" s="339"/>
      <c r="V266" s="356"/>
      <c r="W266" s="356"/>
      <c r="X266" s="356"/>
    </row>
    <row r="267" spans="21:24" x14ac:dyDescent="0.25">
      <c r="U267" s="339"/>
      <c r="V267" s="356"/>
      <c r="W267" s="356"/>
      <c r="X267" s="356"/>
    </row>
    <row r="268" spans="21:24" x14ac:dyDescent="0.25">
      <c r="U268" s="339"/>
      <c r="V268" s="356"/>
      <c r="W268" s="356"/>
      <c r="X268" s="356"/>
    </row>
    <row r="269" spans="21:24" x14ac:dyDescent="0.25">
      <c r="U269" s="339"/>
      <c r="V269" s="356"/>
      <c r="W269" s="356"/>
      <c r="X269" s="356"/>
    </row>
    <row r="270" spans="21:24" x14ac:dyDescent="0.25">
      <c r="U270" s="339"/>
      <c r="V270" s="356"/>
      <c r="W270" s="356"/>
      <c r="X270" s="356"/>
    </row>
    <row r="271" spans="21:24" x14ac:dyDescent="0.25">
      <c r="U271" s="339"/>
      <c r="V271" s="356"/>
      <c r="W271" s="356"/>
      <c r="X271" s="356"/>
    </row>
    <row r="272" spans="21:24" x14ac:dyDescent="0.25">
      <c r="U272" s="339"/>
      <c r="V272" s="356"/>
      <c r="W272" s="356"/>
      <c r="X272" s="356"/>
    </row>
    <row r="273" spans="21:24" x14ac:dyDescent="0.25">
      <c r="U273" s="339"/>
      <c r="V273" s="356"/>
      <c r="W273" s="356"/>
      <c r="X273" s="356"/>
    </row>
    <row r="274" spans="21:24" x14ac:dyDescent="0.25">
      <c r="U274" s="339"/>
      <c r="V274" s="356"/>
      <c r="W274" s="356"/>
      <c r="X274" s="356"/>
    </row>
    <row r="275" spans="21:24" x14ac:dyDescent="0.25">
      <c r="U275" s="339"/>
      <c r="V275" s="356"/>
      <c r="W275" s="356"/>
      <c r="X275" s="356"/>
    </row>
    <row r="276" spans="21:24" x14ac:dyDescent="0.25">
      <c r="U276" s="339"/>
      <c r="V276" s="356"/>
      <c r="W276" s="356"/>
      <c r="X276" s="356"/>
    </row>
    <row r="277" spans="21:24" x14ac:dyDescent="0.25">
      <c r="U277" s="339"/>
      <c r="V277" s="356"/>
      <c r="W277" s="356"/>
      <c r="X277" s="356"/>
    </row>
    <row r="278" spans="21:24" x14ac:dyDescent="0.25">
      <c r="U278" s="339"/>
      <c r="V278" s="356"/>
      <c r="W278" s="356"/>
      <c r="X278" s="356"/>
    </row>
    <row r="279" spans="21:24" x14ac:dyDescent="0.25">
      <c r="U279" s="339"/>
      <c r="V279" s="356"/>
      <c r="W279" s="356"/>
      <c r="X279" s="356"/>
    </row>
    <row r="280" spans="21:24" x14ac:dyDescent="0.25">
      <c r="U280" s="339"/>
      <c r="V280" s="356"/>
      <c r="W280" s="356"/>
      <c r="X280" s="356"/>
    </row>
    <row r="281" spans="21:24" x14ac:dyDescent="0.25">
      <c r="U281" s="339"/>
      <c r="V281" s="356"/>
      <c r="W281" s="356"/>
      <c r="X281" s="356"/>
    </row>
    <row r="282" spans="21:24" x14ac:dyDescent="0.25">
      <c r="U282" s="339"/>
      <c r="V282" s="356"/>
      <c r="W282" s="356"/>
      <c r="X282" s="356"/>
    </row>
    <row r="283" spans="21:24" x14ac:dyDescent="0.25">
      <c r="U283" s="339"/>
      <c r="V283" s="356"/>
      <c r="W283" s="356"/>
      <c r="X283" s="356"/>
    </row>
    <row r="284" spans="21:24" x14ac:dyDescent="0.25">
      <c r="U284" s="339"/>
      <c r="V284" s="356"/>
      <c r="W284" s="356"/>
      <c r="X284" s="356"/>
    </row>
    <row r="285" spans="21:24" x14ac:dyDescent="0.25">
      <c r="U285" s="339"/>
      <c r="V285" s="356"/>
      <c r="W285" s="356"/>
      <c r="X285" s="356"/>
    </row>
    <row r="286" spans="21:24" x14ac:dyDescent="0.25">
      <c r="U286" s="339"/>
      <c r="V286" s="356"/>
      <c r="W286" s="356"/>
      <c r="X286" s="356"/>
    </row>
    <row r="287" spans="21:24" x14ac:dyDescent="0.25">
      <c r="U287" s="339"/>
      <c r="V287" s="356"/>
      <c r="W287" s="356"/>
      <c r="X287" s="356"/>
    </row>
    <row r="288" spans="21:24" x14ac:dyDescent="0.25">
      <c r="U288" s="339"/>
      <c r="V288" s="356"/>
      <c r="W288" s="356"/>
      <c r="X288" s="356"/>
    </row>
    <row r="289" spans="21:24" x14ac:dyDescent="0.25">
      <c r="U289" s="339"/>
      <c r="V289" s="356"/>
      <c r="W289" s="356"/>
      <c r="X289" s="356"/>
    </row>
    <row r="290" spans="21:24" x14ac:dyDescent="0.25">
      <c r="U290" s="339"/>
      <c r="V290" s="356"/>
      <c r="W290" s="356"/>
      <c r="X290" s="356"/>
    </row>
    <row r="291" spans="21:24" x14ac:dyDescent="0.25">
      <c r="U291" s="339"/>
      <c r="V291" s="356"/>
      <c r="W291" s="356"/>
      <c r="X291" s="356"/>
    </row>
    <row r="292" spans="21:24" x14ac:dyDescent="0.25">
      <c r="U292" s="339"/>
      <c r="V292" s="356"/>
      <c r="W292" s="356"/>
      <c r="X292" s="356"/>
    </row>
    <row r="293" spans="21:24" x14ac:dyDescent="0.25">
      <c r="U293" s="339"/>
      <c r="V293" s="356"/>
      <c r="W293" s="356"/>
      <c r="X293" s="356"/>
    </row>
    <row r="294" spans="21:24" x14ac:dyDescent="0.25">
      <c r="U294" s="339"/>
      <c r="V294" s="356"/>
      <c r="W294" s="356"/>
      <c r="X294" s="356"/>
    </row>
    <row r="295" spans="21:24" x14ac:dyDescent="0.25">
      <c r="U295" s="339"/>
      <c r="V295" s="356"/>
      <c r="W295" s="356"/>
      <c r="X295" s="356"/>
    </row>
    <row r="296" spans="21:24" x14ac:dyDescent="0.25">
      <c r="U296" s="339"/>
      <c r="V296" s="356"/>
      <c r="W296" s="356"/>
      <c r="X296" s="356"/>
    </row>
    <row r="297" spans="21:24" x14ac:dyDescent="0.25">
      <c r="U297" s="339"/>
      <c r="V297" s="356"/>
      <c r="W297" s="356"/>
      <c r="X297" s="356"/>
    </row>
    <row r="298" spans="21:24" x14ac:dyDescent="0.25">
      <c r="U298" s="339"/>
      <c r="V298" s="356"/>
      <c r="W298" s="356"/>
      <c r="X298" s="356"/>
    </row>
    <row r="299" spans="21:24" x14ac:dyDescent="0.25">
      <c r="U299" s="339"/>
      <c r="V299" s="356"/>
      <c r="W299" s="356"/>
      <c r="X299" s="356"/>
    </row>
    <row r="300" spans="21:24" x14ac:dyDescent="0.25">
      <c r="U300" s="339"/>
      <c r="V300" s="356"/>
      <c r="W300" s="356"/>
      <c r="X300" s="356"/>
    </row>
    <row r="301" spans="21:24" x14ac:dyDescent="0.25">
      <c r="U301" s="339"/>
      <c r="V301" s="356"/>
      <c r="W301" s="356"/>
      <c r="X301" s="356"/>
    </row>
    <row r="302" spans="21:24" x14ac:dyDescent="0.25">
      <c r="U302" s="339"/>
      <c r="V302" s="356"/>
      <c r="W302" s="356"/>
      <c r="X302" s="356"/>
    </row>
    <row r="303" spans="21:24" x14ac:dyDescent="0.25">
      <c r="U303" s="339"/>
      <c r="V303" s="356"/>
      <c r="W303" s="356"/>
      <c r="X303" s="356"/>
    </row>
    <row r="304" spans="21:24" x14ac:dyDescent="0.25">
      <c r="U304" s="339"/>
      <c r="V304" s="356"/>
      <c r="W304" s="356"/>
      <c r="X304" s="356"/>
    </row>
    <row r="305" spans="21:24" x14ac:dyDescent="0.25">
      <c r="U305" s="339"/>
      <c r="V305" s="356"/>
      <c r="W305" s="356"/>
      <c r="X305" s="356"/>
    </row>
    <row r="306" spans="21:24" x14ac:dyDescent="0.25">
      <c r="U306" s="339"/>
      <c r="V306" s="356"/>
      <c r="W306" s="356"/>
      <c r="X306" s="356"/>
    </row>
    <row r="307" spans="21:24" x14ac:dyDescent="0.25">
      <c r="U307" s="339"/>
      <c r="V307" s="356"/>
      <c r="W307" s="356"/>
      <c r="X307" s="356"/>
    </row>
    <row r="308" spans="21:24" x14ac:dyDescent="0.25">
      <c r="U308" s="339"/>
      <c r="V308" s="356"/>
      <c r="W308" s="356"/>
      <c r="X308" s="356"/>
    </row>
    <row r="309" spans="21:24" x14ac:dyDescent="0.25">
      <c r="U309" s="339"/>
      <c r="V309" s="356"/>
      <c r="W309" s="356"/>
      <c r="X309" s="356"/>
    </row>
    <row r="310" spans="21:24" x14ac:dyDescent="0.25">
      <c r="U310" s="339"/>
      <c r="V310" s="356"/>
      <c r="W310" s="356"/>
      <c r="X310" s="356"/>
    </row>
    <row r="311" spans="21:24" x14ac:dyDescent="0.25">
      <c r="U311" s="339"/>
      <c r="V311" s="356"/>
      <c r="W311" s="356"/>
      <c r="X311" s="356"/>
    </row>
    <row r="312" spans="21:24" x14ac:dyDescent="0.25">
      <c r="U312" s="339"/>
      <c r="V312" s="356"/>
      <c r="W312" s="356"/>
      <c r="X312" s="356"/>
    </row>
    <row r="313" spans="21:24" x14ac:dyDescent="0.25">
      <c r="U313" s="339"/>
      <c r="V313" s="356"/>
      <c r="W313" s="356"/>
      <c r="X313" s="356"/>
    </row>
    <row r="314" spans="21:24" x14ac:dyDescent="0.25">
      <c r="U314" s="339"/>
      <c r="V314" s="356"/>
      <c r="W314" s="356"/>
      <c r="X314" s="356"/>
    </row>
    <row r="315" spans="21:24" x14ac:dyDescent="0.25">
      <c r="U315" s="339"/>
      <c r="V315" s="356"/>
      <c r="W315" s="356"/>
      <c r="X315" s="356"/>
    </row>
    <row r="316" spans="21:24" x14ac:dyDescent="0.25">
      <c r="U316" s="339"/>
      <c r="V316" s="356"/>
      <c r="W316" s="356"/>
      <c r="X316" s="356"/>
    </row>
    <row r="317" spans="21:24" x14ac:dyDescent="0.25">
      <c r="U317" s="339"/>
      <c r="V317" s="356"/>
      <c r="W317" s="356"/>
      <c r="X317" s="356"/>
    </row>
    <row r="318" spans="21:24" x14ac:dyDescent="0.25">
      <c r="U318" s="339"/>
      <c r="V318" s="356"/>
      <c r="W318" s="356"/>
      <c r="X318" s="356"/>
    </row>
    <row r="319" spans="21:24" x14ac:dyDescent="0.25">
      <c r="U319" s="339"/>
      <c r="V319" s="356"/>
      <c r="W319" s="356"/>
      <c r="X319" s="356"/>
    </row>
    <row r="320" spans="21:24" x14ac:dyDescent="0.25">
      <c r="U320" s="339"/>
      <c r="V320" s="356"/>
      <c r="W320" s="356"/>
      <c r="X320" s="356"/>
    </row>
    <row r="321" spans="21:24" x14ac:dyDescent="0.25">
      <c r="U321" s="339"/>
      <c r="V321" s="356"/>
      <c r="W321" s="356"/>
      <c r="X321" s="356"/>
    </row>
    <row r="322" spans="21:24" x14ac:dyDescent="0.25">
      <c r="U322" s="339"/>
      <c r="V322" s="356"/>
      <c r="W322" s="356"/>
      <c r="X322" s="356"/>
    </row>
    <row r="323" spans="21:24" x14ac:dyDescent="0.25">
      <c r="U323" s="339"/>
      <c r="V323" s="356"/>
      <c r="W323" s="356"/>
      <c r="X323" s="356"/>
    </row>
    <row r="324" spans="21:24" x14ac:dyDescent="0.25">
      <c r="U324" s="339"/>
      <c r="V324" s="356"/>
      <c r="W324" s="356"/>
      <c r="X324" s="356"/>
    </row>
    <row r="325" spans="21:24" x14ac:dyDescent="0.25">
      <c r="U325" s="339"/>
      <c r="V325" s="356"/>
      <c r="W325" s="356"/>
      <c r="X325" s="356"/>
    </row>
    <row r="326" spans="21:24" x14ac:dyDescent="0.25">
      <c r="U326" s="339"/>
      <c r="V326" s="356"/>
      <c r="W326" s="356"/>
      <c r="X326" s="356"/>
    </row>
    <row r="327" spans="21:24" x14ac:dyDescent="0.25">
      <c r="U327" s="339"/>
      <c r="V327" s="356"/>
      <c r="W327" s="356"/>
      <c r="X327" s="356"/>
    </row>
    <row r="328" spans="21:24" x14ac:dyDescent="0.25">
      <c r="U328" s="339"/>
      <c r="V328" s="356"/>
      <c r="W328" s="356"/>
      <c r="X328" s="356"/>
    </row>
    <row r="329" spans="21:24" x14ac:dyDescent="0.25">
      <c r="U329" s="339"/>
      <c r="V329" s="356"/>
      <c r="W329" s="356"/>
      <c r="X329" s="356"/>
    </row>
    <row r="330" spans="21:24" x14ac:dyDescent="0.25">
      <c r="U330" s="339"/>
      <c r="V330" s="356"/>
      <c r="W330" s="356"/>
      <c r="X330" s="356"/>
    </row>
    <row r="331" spans="21:24" x14ac:dyDescent="0.25">
      <c r="U331" s="339"/>
      <c r="V331" s="356"/>
      <c r="W331" s="356"/>
      <c r="X331" s="356"/>
    </row>
    <row r="332" spans="21:24" x14ac:dyDescent="0.25">
      <c r="U332" s="339"/>
      <c r="V332" s="356"/>
      <c r="W332" s="356"/>
      <c r="X332" s="356"/>
    </row>
    <row r="333" spans="21:24" x14ac:dyDescent="0.25">
      <c r="U333" s="339"/>
      <c r="V333" s="356"/>
      <c r="W333" s="356"/>
      <c r="X333" s="356"/>
    </row>
    <row r="334" spans="21:24" x14ac:dyDescent="0.25">
      <c r="U334" s="339"/>
      <c r="V334" s="356"/>
      <c r="W334" s="356"/>
      <c r="X334" s="356"/>
    </row>
    <row r="335" spans="21:24" x14ac:dyDescent="0.25">
      <c r="U335" s="339"/>
      <c r="V335" s="356"/>
      <c r="W335" s="356"/>
      <c r="X335" s="356"/>
    </row>
    <row r="336" spans="21:24" x14ac:dyDescent="0.25">
      <c r="U336" s="339"/>
      <c r="V336" s="356"/>
      <c r="W336" s="356"/>
      <c r="X336" s="356"/>
    </row>
    <row r="337" spans="21:24" x14ac:dyDescent="0.25">
      <c r="U337" s="339"/>
      <c r="V337" s="356"/>
      <c r="W337" s="356"/>
      <c r="X337" s="356"/>
    </row>
    <row r="338" spans="21:24" x14ac:dyDescent="0.25">
      <c r="U338" s="339"/>
      <c r="V338" s="356"/>
      <c r="W338" s="356"/>
      <c r="X338" s="356"/>
    </row>
    <row r="339" spans="21:24" x14ac:dyDescent="0.25">
      <c r="U339" s="339"/>
      <c r="V339" s="356"/>
      <c r="W339" s="356"/>
      <c r="X339" s="356"/>
    </row>
    <row r="340" spans="21:24" x14ac:dyDescent="0.25">
      <c r="U340" s="339"/>
      <c r="V340" s="356"/>
      <c r="W340" s="356"/>
      <c r="X340" s="356"/>
    </row>
    <row r="341" spans="21:24" x14ac:dyDescent="0.25">
      <c r="U341" s="339"/>
      <c r="V341" s="356"/>
      <c r="W341" s="356"/>
      <c r="X341" s="356"/>
    </row>
    <row r="342" spans="21:24" x14ac:dyDescent="0.25">
      <c r="U342" s="339"/>
      <c r="V342" s="356"/>
      <c r="W342" s="356"/>
      <c r="X342" s="356"/>
    </row>
    <row r="343" spans="21:24" x14ac:dyDescent="0.25">
      <c r="U343" s="339"/>
      <c r="V343" s="356"/>
      <c r="W343" s="356"/>
      <c r="X343" s="356"/>
    </row>
    <row r="344" spans="21:24" x14ac:dyDescent="0.25">
      <c r="U344" s="339"/>
      <c r="V344" s="356"/>
      <c r="W344" s="356"/>
      <c r="X344" s="356"/>
    </row>
    <row r="345" spans="21:24" x14ac:dyDescent="0.25">
      <c r="U345" s="339"/>
      <c r="V345" s="356"/>
      <c r="W345" s="356"/>
      <c r="X345" s="356"/>
    </row>
    <row r="346" spans="21:24" x14ac:dyDescent="0.25">
      <c r="U346" s="339"/>
      <c r="V346" s="356"/>
      <c r="W346" s="356"/>
      <c r="X346" s="356"/>
    </row>
    <row r="347" spans="21:24" x14ac:dyDescent="0.25">
      <c r="U347" s="339"/>
      <c r="V347" s="356"/>
      <c r="W347" s="356"/>
      <c r="X347" s="356"/>
    </row>
    <row r="348" spans="21:24" x14ac:dyDescent="0.25">
      <c r="U348" s="339"/>
      <c r="V348" s="356"/>
      <c r="W348" s="356"/>
      <c r="X348" s="356"/>
    </row>
    <row r="349" spans="21:24" x14ac:dyDescent="0.25">
      <c r="U349" s="339"/>
      <c r="V349" s="356"/>
      <c r="W349" s="356"/>
      <c r="X349" s="356"/>
    </row>
    <row r="350" spans="21:24" x14ac:dyDescent="0.25">
      <c r="U350" s="339"/>
      <c r="V350" s="356"/>
      <c r="W350" s="356"/>
      <c r="X350" s="356"/>
    </row>
    <row r="351" spans="21:24" x14ac:dyDescent="0.25">
      <c r="U351" s="339"/>
      <c r="V351" s="356"/>
      <c r="W351" s="356"/>
      <c r="X351" s="356"/>
    </row>
    <row r="352" spans="21:24" x14ac:dyDescent="0.25">
      <c r="U352" s="339"/>
      <c r="V352" s="356"/>
      <c r="W352" s="356"/>
      <c r="X352" s="356"/>
    </row>
    <row r="353" spans="21:24" x14ac:dyDescent="0.25">
      <c r="U353" s="339"/>
      <c r="V353" s="356"/>
      <c r="W353" s="356"/>
      <c r="X353" s="356"/>
    </row>
    <row r="354" spans="21:24" x14ac:dyDescent="0.25">
      <c r="U354" s="339"/>
      <c r="V354" s="356"/>
      <c r="W354" s="356"/>
      <c r="X354" s="356"/>
    </row>
    <row r="355" spans="21:24" x14ac:dyDescent="0.25">
      <c r="U355" s="339"/>
      <c r="V355" s="356"/>
      <c r="W355" s="356"/>
      <c r="X355" s="356"/>
    </row>
    <row r="356" spans="21:24" x14ac:dyDescent="0.25">
      <c r="U356" s="339"/>
      <c r="V356" s="356"/>
      <c r="W356" s="356"/>
      <c r="X356" s="356"/>
    </row>
    <row r="357" spans="21:24" x14ac:dyDescent="0.25">
      <c r="U357" s="339"/>
      <c r="V357" s="356"/>
      <c r="W357" s="356"/>
      <c r="X357" s="356"/>
    </row>
    <row r="358" spans="21:24" x14ac:dyDescent="0.25">
      <c r="U358" s="339"/>
      <c r="V358" s="356"/>
      <c r="W358" s="356"/>
      <c r="X358" s="356"/>
    </row>
    <row r="359" spans="21:24" x14ac:dyDescent="0.25">
      <c r="U359" s="339"/>
      <c r="V359" s="356"/>
      <c r="W359" s="356"/>
      <c r="X359" s="356"/>
    </row>
    <row r="360" spans="21:24" x14ac:dyDescent="0.25">
      <c r="U360" s="339"/>
      <c r="V360" s="356"/>
      <c r="W360" s="356"/>
      <c r="X360" s="356"/>
    </row>
    <row r="361" spans="21:24" x14ac:dyDescent="0.25">
      <c r="U361" s="339"/>
      <c r="V361" s="356"/>
      <c r="W361" s="356"/>
      <c r="X361" s="356"/>
    </row>
    <row r="362" spans="21:24" x14ac:dyDescent="0.25">
      <c r="U362" s="339"/>
      <c r="V362" s="356"/>
      <c r="W362" s="356"/>
      <c r="X362" s="356"/>
    </row>
    <row r="363" spans="21:24" x14ac:dyDescent="0.25">
      <c r="U363" s="339"/>
      <c r="V363" s="356"/>
      <c r="W363" s="356"/>
      <c r="X363" s="356"/>
    </row>
    <row r="364" spans="21:24" x14ac:dyDescent="0.25">
      <c r="U364" s="339"/>
      <c r="V364" s="356"/>
      <c r="W364" s="356"/>
      <c r="X364" s="356"/>
    </row>
    <row r="365" spans="21:24" x14ac:dyDescent="0.25">
      <c r="U365" s="339"/>
      <c r="V365" s="356"/>
      <c r="W365" s="356"/>
      <c r="X365" s="356"/>
    </row>
    <row r="366" spans="21:24" x14ac:dyDescent="0.25">
      <c r="U366" s="339"/>
      <c r="V366" s="356"/>
      <c r="W366" s="356"/>
      <c r="X366" s="356"/>
    </row>
    <row r="367" spans="21:24" x14ac:dyDescent="0.25">
      <c r="U367" s="339"/>
      <c r="V367" s="356"/>
      <c r="W367" s="356"/>
      <c r="X367" s="356"/>
    </row>
    <row r="368" spans="21:24" x14ac:dyDescent="0.25">
      <c r="U368" s="339"/>
      <c r="V368" s="356"/>
      <c r="W368" s="356"/>
      <c r="X368" s="356"/>
    </row>
    <row r="369" spans="21:24" x14ac:dyDescent="0.25">
      <c r="U369" s="339"/>
      <c r="V369" s="356"/>
      <c r="W369" s="356"/>
      <c r="X369" s="356"/>
    </row>
    <row r="370" spans="21:24" x14ac:dyDescent="0.25">
      <c r="U370" s="339"/>
      <c r="V370" s="356"/>
      <c r="W370" s="356"/>
      <c r="X370" s="356"/>
    </row>
    <row r="371" spans="21:24" x14ac:dyDescent="0.25">
      <c r="U371" s="339"/>
      <c r="V371" s="356"/>
      <c r="W371" s="356"/>
      <c r="X371" s="356"/>
    </row>
    <row r="372" spans="21:24" x14ac:dyDescent="0.25">
      <c r="U372" s="339"/>
      <c r="V372" s="356"/>
      <c r="W372" s="356"/>
      <c r="X372" s="356"/>
    </row>
    <row r="373" spans="21:24" x14ac:dyDescent="0.25">
      <c r="U373" s="339"/>
      <c r="V373" s="356"/>
      <c r="W373" s="356"/>
      <c r="X373" s="356"/>
    </row>
    <row r="374" spans="21:24" x14ac:dyDescent="0.25">
      <c r="U374" s="339"/>
      <c r="V374" s="356"/>
      <c r="W374" s="356"/>
      <c r="X374" s="356"/>
    </row>
    <row r="375" spans="21:24" x14ac:dyDescent="0.25">
      <c r="U375" s="339"/>
      <c r="V375" s="356"/>
      <c r="W375" s="356"/>
      <c r="X375" s="356"/>
    </row>
    <row r="376" spans="21:24" x14ac:dyDescent="0.25">
      <c r="U376" s="339"/>
      <c r="V376" s="356"/>
      <c r="W376" s="356"/>
      <c r="X376" s="356"/>
    </row>
    <row r="377" spans="21:24" x14ac:dyDescent="0.25">
      <c r="U377" s="339"/>
      <c r="V377" s="356"/>
      <c r="W377" s="356"/>
      <c r="X377" s="356"/>
    </row>
    <row r="378" spans="21:24" x14ac:dyDescent="0.25">
      <c r="U378" s="339"/>
      <c r="V378" s="356"/>
      <c r="W378" s="356"/>
      <c r="X378" s="356"/>
    </row>
    <row r="379" spans="21:24" x14ac:dyDescent="0.25">
      <c r="U379" s="339"/>
      <c r="V379" s="356"/>
      <c r="W379" s="356"/>
      <c r="X379" s="356"/>
    </row>
    <row r="380" spans="21:24" x14ac:dyDescent="0.25">
      <c r="U380" s="339"/>
      <c r="V380" s="356"/>
      <c r="W380" s="356"/>
      <c r="X380" s="356"/>
    </row>
    <row r="381" spans="21:24" x14ac:dyDescent="0.25">
      <c r="U381" s="339"/>
      <c r="V381" s="356"/>
      <c r="W381" s="356"/>
      <c r="X381" s="356"/>
    </row>
    <row r="382" spans="21:24" x14ac:dyDescent="0.25">
      <c r="U382" s="339"/>
      <c r="V382" s="356"/>
      <c r="W382" s="356"/>
      <c r="X382" s="356"/>
    </row>
    <row r="383" spans="21:24" x14ac:dyDescent="0.25">
      <c r="U383" s="339"/>
      <c r="V383" s="356"/>
      <c r="W383" s="356"/>
      <c r="X383" s="356"/>
    </row>
    <row r="384" spans="21:24" x14ac:dyDescent="0.25">
      <c r="U384" s="339"/>
      <c r="V384" s="356"/>
      <c r="W384" s="356"/>
      <c r="X384" s="356"/>
    </row>
    <row r="385" spans="21:24" x14ac:dyDescent="0.25">
      <c r="U385" s="339"/>
      <c r="V385" s="356"/>
      <c r="W385" s="356"/>
      <c r="X385" s="356"/>
    </row>
    <row r="386" spans="21:24" x14ac:dyDescent="0.25">
      <c r="U386" s="339"/>
      <c r="V386" s="356"/>
      <c r="W386" s="356"/>
      <c r="X386" s="356"/>
    </row>
    <row r="387" spans="21:24" x14ac:dyDescent="0.25">
      <c r="U387" s="339"/>
      <c r="V387" s="356"/>
      <c r="W387" s="356"/>
      <c r="X387" s="356"/>
    </row>
    <row r="388" spans="21:24" x14ac:dyDescent="0.25">
      <c r="U388" s="339"/>
      <c r="V388" s="356"/>
      <c r="W388" s="356"/>
      <c r="X388" s="356"/>
    </row>
    <row r="389" spans="21:24" x14ac:dyDescent="0.25">
      <c r="U389" s="339"/>
      <c r="V389" s="356"/>
      <c r="W389" s="356"/>
      <c r="X389" s="356"/>
    </row>
    <row r="390" spans="21:24" x14ac:dyDescent="0.25">
      <c r="U390" s="339"/>
      <c r="V390" s="356"/>
      <c r="W390" s="356"/>
      <c r="X390" s="356"/>
    </row>
    <row r="391" spans="21:24" x14ac:dyDescent="0.25">
      <c r="U391" s="339"/>
      <c r="V391" s="356"/>
      <c r="W391" s="356"/>
      <c r="X391" s="356"/>
    </row>
    <row r="392" spans="21:24" x14ac:dyDescent="0.25">
      <c r="U392" s="339"/>
      <c r="V392" s="356"/>
      <c r="W392" s="356"/>
      <c r="X392" s="356"/>
    </row>
    <row r="393" spans="21:24" x14ac:dyDescent="0.25">
      <c r="U393" s="339"/>
      <c r="V393" s="356"/>
      <c r="W393" s="356"/>
      <c r="X393" s="356"/>
    </row>
    <row r="394" spans="21:24" x14ac:dyDescent="0.25">
      <c r="U394" s="339"/>
      <c r="V394" s="356"/>
      <c r="W394" s="356"/>
      <c r="X394" s="356"/>
    </row>
    <row r="395" spans="21:24" x14ac:dyDescent="0.25">
      <c r="U395" s="339"/>
      <c r="V395" s="356"/>
      <c r="W395" s="356"/>
      <c r="X395" s="356"/>
    </row>
    <row r="396" spans="21:24" x14ac:dyDescent="0.25">
      <c r="U396" s="339"/>
      <c r="V396" s="356"/>
      <c r="W396" s="356"/>
      <c r="X396" s="356"/>
    </row>
    <row r="397" spans="21:24" x14ac:dyDescent="0.25">
      <c r="U397" s="339"/>
      <c r="V397" s="356"/>
      <c r="W397" s="356"/>
      <c r="X397" s="356"/>
    </row>
    <row r="398" spans="21:24" x14ac:dyDescent="0.25">
      <c r="U398" s="339"/>
      <c r="V398" s="356"/>
      <c r="W398" s="356"/>
      <c r="X398" s="356"/>
    </row>
    <row r="399" spans="21:24" x14ac:dyDescent="0.25">
      <c r="U399" s="339"/>
      <c r="V399" s="356"/>
      <c r="W399" s="356"/>
      <c r="X399" s="356"/>
    </row>
    <row r="400" spans="21:24" x14ac:dyDescent="0.25">
      <c r="U400" s="339"/>
      <c r="V400" s="356"/>
      <c r="W400" s="356"/>
      <c r="X400" s="356"/>
    </row>
    <row r="401" spans="21:24" x14ac:dyDescent="0.25">
      <c r="U401" s="339"/>
      <c r="V401" s="356"/>
      <c r="W401" s="356"/>
      <c r="X401" s="356"/>
    </row>
    <row r="402" spans="21:24" x14ac:dyDescent="0.25">
      <c r="U402" s="339"/>
      <c r="V402" s="356"/>
      <c r="W402" s="356"/>
      <c r="X402" s="356"/>
    </row>
    <row r="403" spans="21:24" x14ac:dyDescent="0.25">
      <c r="U403" s="339"/>
      <c r="V403" s="356"/>
      <c r="W403" s="356"/>
      <c r="X403" s="356"/>
    </row>
    <row r="404" spans="21:24" x14ac:dyDescent="0.25">
      <c r="U404" s="339"/>
      <c r="V404" s="356"/>
      <c r="W404" s="356"/>
      <c r="X404" s="356"/>
    </row>
    <row r="405" spans="21:24" x14ac:dyDescent="0.25">
      <c r="U405" s="339"/>
      <c r="V405" s="356"/>
      <c r="W405" s="356"/>
      <c r="X405" s="356"/>
    </row>
    <row r="406" spans="21:24" x14ac:dyDescent="0.25">
      <c r="U406" s="339"/>
      <c r="V406" s="356"/>
      <c r="W406" s="356"/>
      <c r="X406" s="356"/>
    </row>
    <row r="407" spans="21:24" x14ac:dyDescent="0.25">
      <c r="U407" s="339"/>
      <c r="V407" s="356"/>
      <c r="W407" s="356"/>
      <c r="X407" s="356"/>
    </row>
    <row r="408" spans="21:24" x14ac:dyDescent="0.25">
      <c r="U408" s="339"/>
      <c r="V408" s="356"/>
      <c r="W408" s="356"/>
      <c r="X408" s="356"/>
    </row>
    <row r="409" spans="21:24" x14ac:dyDescent="0.25">
      <c r="U409" s="339"/>
      <c r="V409" s="356"/>
      <c r="W409" s="356"/>
      <c r="X409" s="356"/>
    </row>
    <row r="410" spans="21:24" x14ac:dyDescent="0.25">
      <c r="U410" s="339"/>
      <c r="V410" s="356"/>
      <c r="W410" s="356"/>
      <c r="X410" s="356"/>
    </row>
    <row r="411" spans="21:24" x14ac:dyDescent="0.25">
      <c r="U411" s="339"/>
      <c r="V411" s="356"/>
      <c r="W411" s="356"/>
      <c r="X411" s="356"/>
    </row>
    <row r="412" spans="21:24" x14ac:dyDescent="0.25">
      <c r="U412" s="339"/>
      <c r="V412" s="356"/>
      <c r="W412" s="356"/>
      <c r="X412" s="356"/>
    </row>
    <row r="413" spans="21:24" x14ac:dyDescent="0.25">
      <c r="U413" s="339"/>
      <c r="V413" s="356"/>
      <c r="W413" s="356"/>
      <c r="X413" s="356"/>
    </row>
    <row r="414" spans="21:24" x14ac:dyDescent="0.25">
      <c r="U414" s="339"/>
      <c r="V414" s="356"/>
      <c r="W414" s="356"/>
      <c r="X414" s="356"/>
    </row>
    <row r="415" spans="21:24" x14ac:dyDescent="0.25">
      <c r="U415" s="339"/>
      <c r="V415" s="356"/>
      <c r="W415" s="356"/>
      <c r="X415" s="356"/>
    </row>
    <row r="416" spans="21:24" x14ac:dyDescent="0.25">
      <c r="U416" s="339"/>
      <c r="V416" s="356"/>
      <c r="W416" s="356"/>
      <c r="X416" s="356"/>
    </row>
    <row r="417" spans="21:24" x14ac:dyDescent="0.25">
      <c r="U417" s="339"/>
      <c r="V417" s="356"/>
      <c r="W417" s="356"/>
      <c r="X417" s="356"/>
    </row>
    <row r="418" spans="21:24" x14ac:dyDescent="0.25">
      <c r="U418" s="339"/>
      <c r="V418" s="356"/>
      <c r="W418" s="356"/>
      <c r="X418" s="356"/>
    </row>
    <row r="419" spans="21:24" x14ac:dyDescent="0.25">
      <c r="U419" s="339"/>
      <c r="V419" s="356"/>
      <c r="W419" s="356"/>
      <c r="X419" s="356"/>
    </row>
    <row r="420" spans="21:24" x14ac:dyDescent="0.25">
      <c r="U420" s="339"/>
      <c r="V420" s="356"/>
      <c r="W420" s="356"/>
      <c r="X420" s="356"/>
    </row>
    <row r="421" spans="21:24" x14ac:dyDescent="0.25">
      <c r="U421" s="339"/>
      <c r="V421" s="356"/>
      <c r="W421" s="356"/>
      <c r="X421" s="356"/>
    </row>
    <row r="422" spans="21:24" x14ac:dyDescent="0.25">
      <c r="U422" s="339"/>
      <c r="V422" s="356"/>
      <c r="W422" s="356"/>
      <c r="X422" s="356"/>
    </row>
    <row r="423" spans="21:24" x14ac:dyDescent="0.25">
      <c r="U423" s="339"/>
      <c r="V423" s="356"/>
      <c r="W423" s="356"/>
      <c r="X423" s="356"/>
    </row>
    <row r="424" spans="21:24" x14ac:dyDescent="0.25">
      <c r="U424" s="339"/>
      <c r="V424" s="356"/>
      <c r="W424" s="356"/>
      <c r="X424" s="356"/>
    </row>
    <row r="425" spans="21:24" x14ac:dyDescent="0.25">
      <c r="U425" s="339"/>
      <c r="V425" s="356"/>
      <c r="W425" s="356"/>
      <c r="X425" s="356"/>
    </row>
    <row r="426" spans="21:24" x14ac:dyDescent="0.25">
      <c r="U426" s="339"/>
      <c r="V426" s="356"/>
      <c r="W426" s="356"/>
      <c r="X426" s="356"/>
    </row>
    <row r="427" spans="21:24" x14ac:dyDescent="0.25">
      <c r="U427" s="339"/>
      <c r="V427" s="356"/>
      <c r="W427" s="356"/>
      <c r="X427" s="356"/>
    </row>
    <row r="428" spans="21:24" x14ac:dyDescent="0.25">
      <c r="U428" s="339"/>
      <c r="V428" s="356"/>
      <c r="W428" s="356"/>
      <c r="X428" s="356"/>
    </row>
    <row r="429" spans="21:24" x14ac:dyDescent="0.25">
      <c r="U429" s="339"/>
      <c r="V429" s="356"/>
      <c r="W429" s="356"/>
      <c r="X429" s="356"/>
    </row>
    <row r="430" spans="21:24" x14ac:dyDescent="0.25">
      <c r="U430" s="339"/>
      <c r="V430" s="356"/>
      <c r="W430" s="356"/>
      <c r="X430" s="356"/>
    </row>
    <row r="431" spans="21:24" x14ac:dyDescent="0.25">
      <c r="U431" s="339"/>
      <c r="V431" s="356"/>
      <c r="W431" s="356"/>
      <c r="X431" s="356"/>
    </row>
    <row r="432" spans="21:24" x14ac:dyDescent="0.25">
      <c r="U432" s="339"/>
      <c r="V432" s="356"/>
      <c r="W432" s="356"/>
      <c r="X432" s="356"/>
    </row>
    <row r="433" spans="21:24" x14ac:dyDescent="0.25">
      <c r="U433" s="339"/>
      <c r="V433" s="356"/>
      <c r="W433" s="356"/>
      <c r="X433" s="356"/>
    </row>
    <row r="434" spans="21:24" x14ac:dyDescent="0.25">
      <c r="U434" s="339"/>
      <c r="V434" s="356"/>
      <c r="W434" s="356"/>
      <c r="X434" s="356"/>
    </row>
    <row r="435" spans="21:24" x14ac:dyDescent="0.25">
      <c r="U435" s="339"/>
      <c r="V435" s="356"/>
      <c r="W435" s="356"/>
      <c r="X435" s="356"/>
    </row>
    <row r="436" spans="21:24" x14ac:dyDescent="0.25">
      <c r="U436" s="339"/>
      <c r="V436" s="356"/>
      <c r="W436" s="356"/>
      <c r="X436" s="356"/>
    </row>
    <row r="437" spans="21:24" x14ac:dyDescent="0.25">
      <c r="U437" s="339"/>
      <c r="V437" s="356"/>
      <c r="W437" s="356"/>
      <c r="X437" s="356"/>
    </row>
    <row r="438" spans="21:24" x14ac:dyDescent="0.25">
      <c r="U438" s="339"/>
      <c r="V438" s="356"/>
      <c r="W438" s="356"/>
      <c r="X438" s="356"/>
    </row>
    <row r="439" spans="21:24" x14ac:dyDescent="0.25">
      <c r="U439" s="339"/>
      <c r="V439" s="356"/>
      <c r="W439" s="356"/>
      <c r="X439" s="356"/>
    </row>
    <row r="440" spans="21:24" x14ac:dyDescent="0.25">
      <c r="U440" s="339"/>
      <c r="V440" s="356"/>
      <c r="W440" s="356"/>
      <c r="X440" s="356"/>
    </row>
    <row r="441" spans="21:24" x14ac:dyDescent="0.25">
      <c r="U441" s="339"/>
      <c r="V441" s="356"/>
      <c r="W441" s="356"/>
      <c r="X441" s="356"/>
    </row>
    <row r="442" spans="21:24" x14ac:dyDescent="0.25">
      <c r="U442" s="339"/>
      <c r="V442" s="356"/>
      <c r="W442" s="356"/>
      <c r="X442" s="356"/>
    </row>
    <row r="443" spans="21:24" x14ac:dyDescent="0.25">
      <c r="U443" s="339"/>
      <c r="V443" s="356"/>
      <c r="W443" s="356"/>
      <c r="X443" s="356"/>
    </row>
    <row r="444" spans="21:24" x14ac:dyDescent="0.25">
      <c r="U444" s="339"/>
      <c r="V444" s="356"/>
      <c r="W444" s="356"/>
      <c r="X444" s="356"/>
    </row>
    <row r="445" spans="21:24" x14ac:dyDescent="0.25">
      <c r="U445" s="339"/>
      <c r="V445" s="356"/>
      <c r="W445" s="356"/>
      <c r="X445" s="356"/>
    </row>
    <row r="446" spans="21:24" x14ac:dyDescent="0.25">
      <c r="U446" s="339"/>
      <c r="V446" s="356"/>
      <c r="W446" s="356"/>
      <c r="X446" s="356"/>
    </row>
    <row r="447" spans="21:24" x14ac:dyDescent="0.25">
      <c r="U447" s="339"/>
      <c r="V447" s="356"/>
      <c r="W447" s="356"/>
      <c r="X447" s="356"/>
    </row>
    <row r="448" spans="21:24" x14ac:dyDescent="0.25">
      <c r="U448" s="339"/>
      <c r="V448" s="356"/>
      <c r="W448" s="356"/>
      <c r="X448" s="356"/>
    </row>
    <row r="449" spans="21:24" x14ac:dyDescent="0.25">
      <c r="U449" s="339"/>
      <c r="V449" s="356"/>
      <c r="W449" s="356"/>
      <c r="X449" s="356"/>
    </row>
    <row r="450" spans="21:24" x14ac:dyDescent="0.25">
      <c r="U450" s="339"/>
      <c r="V450" s="356"/>
      <c r="W450" s="356"/>
      <c r="X450" s="356"/>
    </row>
    <row r="451" spans="21:24" x14ac:dyDescent="0.25">
      <c r="U451" s="339"/>
      <c r="V451" s="356"/>
      <c r="W451" s="356"/>
      <c r="X451" s="356"/>
    </row>
    <row r="452" spans="21:24" x14ac:dyDescent="0.25">
      <c r="U452" s="339"/>
      <c r="V452" s="356"/>
      <c r="W452" s="356"/>
      <c r="X452" s="356"/>
    </row>
    <row r="453" spans="21:24" x14ac:dyDescent="0.25">
      <c r="U453" s="339"/>
      <c r="V453" s="356"/>
      <c r="W453" s="356"/>
      <c r="X453" s="356"/>
    </row>
    <row r="454" spans="21:24" x14ac:dyDescent="0.25">
      <c r="U454" s="339"/>
      <c r="V454" s="356"/>
      <c r="W454" s="356"/>
      <c r="X454" s="356"/>
    </row>
    <row r="455" spans="21:24" x14ac:dyDescent="0.25">
      <c r="U455" s="339"/>
      <c r="V455" s="356"/>
      <c r="W455" s="356"/>
      <c r="X455" s="356"/>
    </row>
    <row r="456" spans="21:24" x14ac:dyDescent="0.25">
      <c r="U456" s="339"/>
      <c r="V456" s="356"/>
      <c r="W456" s="356"/>
      <c r="X456" s="356"/>
    </row>
    <row r="457" spans="21:24" x14ac:dyDescent="0.25">
      <c r="U457" s="339"/>
      <c r="V457" s="356"/>
      <c r="W457" s="356"/>
      <c r="X457" s="356"/>
    </row>
    <row r="458" spans="21:24" x14ac:dyDescent="0.25">
      <c r="U458" s="339"/>
      <c r="V458" s="356"/>
      <c r="W458" s="356"/>
      <c r="X458" s="356"/>
    </row>
    <row r="459" spans="21:24" x14ac:dyDescent="0.25">
      <c r="U459" s="339"/>
      <c r="V459" s="356"/>
      <c r="W459" s="356"/>
      <c r="X459" s="356"/>
    </row>
    <row r="460" spans="21:24" x14ac:dyDescent="0.25">
      <c r="U460" s="339"/>
      <c r="V460" s="356"/>
      <c r="W460" s="356"/>
      <c r="X460" s="356"/>
    </row>
    <row r="461" spans="21:24" x14ac:dyDescent="0.25">
      <c r="U461" s="339"/>
      <c r="V461" s="356"/>
      <c r="W461" s="356"/>
      <c r="X461" s="356"/>
    </row>
    <row r="462" spans="21:24" x14ac:dyDescent="0.25">
      <c r="U462" s="339"/>
      <c r="V462" s="356"/>
      <c r="W462" s="356"/>
      <c r="X462" s="356"/>
    </row>
    <row r="463" spans="21:24" x14ac:dyDescent="0.25">
      <c r="U463" s="339"/>
      <c r="V463" s="356"/>
      <c r="W463" s="356"/>
      <c r="X463" s="356"/>
    </row>
    <row r="464" spans="21:24" x14ac:dyDescent="0.25">
      <c r="U464" s="339"/>
      <c r="V464" s="356"/>
      <c r="W464" s="356"/>
      <c r="X464" s="356"/>
    </row>
    <row r="465" spans="21:24" x14ac:dyDescent="0.25">
      <c r="U465" s="339"/>
      <c r="V465" s="356"/>
      <c r="W465" s="356"/>
      <c r="X465" s="356"/>
    </row>
    <row r="466" spans="21:24" x14ac:dyDescent="0.25">
      <c r="U466" s="339"/>
      <c r="V466" s="356"/>
      <c r="W466" s="356"/>
      <c r="X466" s="356"/>
    </row>
    <row r="467" spans="21:24" x14ac:dyDescent="0.25">
      <c r="U467" s="339"/>
      <c r="V467" s="356"/>
      <c r="W467" s="356"/>
      <c r="X467" s="356"/>
    </row>
    <row r="468" spans="21:24" x14ac:dyDescent="0.25">
      <c r="U468" s="339"/>
      <c r="V468" s="356"/>
      <c r="W468" s="356"/>
      <c r="X468" s="356"/>
    </row>
    <row r="469" spans="21:24" x14ac:dyDescent="0.25">
      <c r="U469" s="339"/>
      <c r="V469" s="356"/>
      <c r="W469" s="356"/>
      <c r="X469" s="356"/>
    </row>
    <row r="470" spans="21:24" x14ac:dyDescent="0.25">
      <c r="U470" s="344"/>
      <c r="V470" s="373"/>
      <c r="W470" s="373"/>
    </row>
  </sheetData>
  <sheetProtection password="9DBB" sheet="1" objects="1" scenarios="1"/>
  <mergeCells count="164">
    <mergeCell ref="R18:T18"/>
    <mergeCell ref="M14:N14"/>
    <mergeCell ref="M13:N13"/>
    <mergeCell ref="M12:N12"/>
    <mergeCell ref="R19:T19"/>
    <mergeCell ref="I16:J16"/>
    <mergeCell ref="I17:J17"/>
    <mergeCell ref="I18:J18"/>
    <mergeCell ref="M19:N19"/>
    <mergeCell ref="M18:N18"/>
    <mergeCell ref="M17:N17"/>
    <mergeCell ref="M16:N16"/>
    <mergeCell ref="I19:J19"/>
    <mergeCell ref="I12:J12"/>
    <mergeCell ref="I13:J13"/>
    <mergeCell ref="I14:J14"/>
    <mergeCell ref="I15:J15"/>
    <mergeCell ref="P9:Q9"/>
    <mergeCell ref="P10:Q10"/>
    <mergeCell ref="P11:Q11"/>
    <mergeCell ref="M11:N11"/>
    <mergeCell ref="M10:N10"/>
    <mergeCell ref="M9:N9"/>
    <mergeCell ref="M8:N8"/>
    <mergeCell ref="M15:N15"/>
    <mergeCell ref="I8:J8"/>
    <mergeCell ref="I9:J9"/>
    <mergeCell ref="I10:J10"/>
    <mergeCell ref="I11:J11"/>
    <mergeCell ref="R20:T20"/>
    <mergeCell ref="R21:T21"/>
    <mergeCell ref="R22:T22"/>
    <mergeCell ref="P22:Q22"/>
    <mergeCell ref="I20:J20"/>
    <mergeCell ref="R8:T8"/>
    <mergeCell ref="R9:T9"/>
    <mergeCell ref="R10:T10"/>
    <mergeCell ref="R11:T11"/>
    <mergeCell ref="R12:T12"/>
    <mergeCell ref="R13:T13"/>
    <mergeCell ref="R15:T15"/>
    <mergeCell ref="R16:T16"/>
    <mergeCell ref="R17:T17"/>
    <mergeCell ref="R14:T14"/>
    <mergeCell ref="P16:Q16"/>
    <mergeCell ref="P17:Q17"/>
    <mergeCell ref="P18:Q18"/>
    <mergeCell ref="P19:Q19"/>
    <mergeCell ref="P12:Q12"/>
    <mergeCell ref="P13:Q13"/>
    <mergeCell ref="P14:Q14"/>
    <mergeCell ref="P15:Q15"/>
    <mergeCell ref="P8:Q8"/>
    <mergeCell ref="I38:J38"/>
    <mergeCell ref="P20:Q20"/>
    <mergeCell ref="P21:Q21"/>
    <mergeCell ref="I30:J30"/>
    <mergeCell ref="I31:J31"/>
    <mergeCell ref="I32:J32"/>
    <mergeCell ref="I33:J33"/>
    <mergeCell ref="I22:J22"/>
    <mergeCell ref="M22:N22"/>
    <mergeCell ref="M21:N21"/>
    <mergeCell ref="M20:N20"/>
    <mergeCell ref="I21:J21"/>
    <mergeCell ref="R31:T31"/>
    <mergeCell ref="R32:T32"/>
    <mergeCell ref="R33:T33"/>
    <mergeCell ref="R34:T34"/>
    <mergeCell ref="R35:T35"/>
    <mergeCell ref="M36:N36"/>
    <mergeCell ref="M37:N37"/>
    <mergeCell ref="I34:J34"/>
    <mergeCell ref="I35:J35"/>
    <mergeCell ref="I36:J36"/>
    <mergeCell ref="I37:J37"/>
    <mergeCell ref="P36:Q36"/>
    <mergeCell ref="P37:Q37"/>
    <mergeCell ref="R38:T38"/>
    <mergeCell ref="R39:T39"/>
    <mergeCell ref="Q44:T44"/>
    <mergeCell ref="Q45:T45"/>
    <mergeCell ref="P38:Q38"/>
    <mergeCell ref="P39:Q39"/>
    <mergeCell ref="I39:J39"/>
    <mergeCell ref="M30:N30"/>
    <mergeCell ref="M31:N31"/>
    <mergeCell ref="M32:N32"/>
    <mergeCell ref="M33:N33"/>
    <mergeCell ref="M34:N34"/>
    <mergeCell ref="M35:N35"/>
    <mergeCell ref="R36:T36"/>
    <mergeCell ref="R37:T37"/>
    <mergeCell ref="M38:N38"/>
    <mergeCell ref="M39:N39"/>
    <mergeCell ref="P30:Q30"/>
    <mergeCell ref="P31:Q31"/>
    <mergeCell ref="P32:Q32"/>
    <mergeCell ref="P33:Q33"/>
    <mergeCell ref="P34:Q34"/>
    <mergeCell ref="P35:Q35"/>
    <mergeCell ref="R30:T30"/>
    <mergeCell ref="Q64:T64"/>
    <mergeCell ref="Q62:T62"/>
    <mergeCell ref="Q63:T63"/>
    <mergeCell ref="Q60:T60"/>
    <mergeCell ref="Q61:T61"/>
    <mergeCell ref="Q58:T58"/>
    <mergeCell ref="Q59:T59"/>
    <mergeCell ref="Q57:T57"/>
    <mergeCell ref="Q46:T46"/>
    <mergeCell ref="Q47:T47"/>
    <mergeCell ref="Q48:T48"/>
    <mergeCell ref="Q49:T49"/>
    <mergeCell ref="C51:P51"/>
    <mergeCell ref="C52:P52"/>
    <mergeCell ref="Q54:T54"/>
    <mergeCell ref="Q55:T55"/>
    <mergeCell ref="Q56:T56"/>
    <mergeCell ref="A55:B55"/>
    <mergeCell ref="A56:B56"/>
    <mergeCell ref="Q50:T50"/>
    <mergeCell ref="Q51:T51"/>
    <mergeCell ref="Q52:T52"/>
    <mergeCell ref="Q53:T53"/>
    <mergeCell ref="A57:B57"/>
    <mergeCell ref="A58:B58"/>
    <mergeCell ref="A59:B59"/>
    <mergeCell ref="A60:B60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3:B63"/>
    <mergeCell ref="C44:P44"/>
    <mergeCell ref="C45:P45"/>
    <mergeCell ref="C46:P46"/>
    <mergeCell ref="C47:P47"/>
    <mergeCell ref="C48:P48"/>
    <mergeCell ref="C49:P49"/>
    <mergeCell ref="C50:P50"/>
    <mergeCell ref="O3:T3"/>
    <mergeCell ref="O25:T25"/>
    <mergeCell ref="C63:P63"/>
    <mergeCell ref="S23:T23"/>
    <mergeCell ref="C57:P57"/>
    <mergeCell ref="C58:P58"/>
    <mergeCell ref="C59:P59"/>
    <mergeCell ref="C60:P60"/>
    <mergeCell ref="C53:P53"/>
    <mergeCell ref="C54:P54"/>
    <mergeCell ref="C61:P61"/>
    <mergeCell ref="C62:P62"/>
    <mergeCell ref="C55:P55"/>
    <mergeCell ref="C56:P56"/>
    <mergeCell ref="A61:B61"/>
    <mergeCell ref="A62:B62"/>
  </mergeCells>
  <phoneticPr fontId="0" type="noConversion"/>
  <printOptions horizontalCentered="1" verticalCentered="1" gridLinesSet="0"/>
  <pageMargins left="0" right="0" top="0" bottom="0" header="0.5" footer="0.5"/>
  <pageSetup scale="93" firstPageNumber="0" orientation="portrait" useFirstPageNumber="1" horizontalDpi="4294967292" vertic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9"/>
  <sheetViews>
    <sheetView showGridLines="0" showZeros="0" workbookViewId="0">
      <selection activeCell="A8" sqref="A8"/>
    </sheetView>
  </sheetViews>
  <sheetFormatPr defaultColWidth="9.109375" defaultRowHeight="12.6" x14ac:dyDescent="0.25"/>
  <cols>
    <col min="1" max="1" width="9.88671875" style="61" customWidth="1"/>
    <col min="2" max="2" width="14" style="61" customWidth="1"/>
    <col min="3" max="3" width="12.33203125" style="61" customWidth="1"/>
    <col min="4" max="6" width="10.109375" style="61" customWidth="1"/>
    <col min="7" max="7" width="12" style="61" customWidth="1"/>
    <col min="8" max="8" width="12.6640625" style="61" customWidth="1"/>
    <col min="9" max="9" width="3.33203125" style="61" customWidth="1"/>
    <col min="10" max="11" width="6" style="327" customWidth="1"/>
    <col min="12" max="12" width="2.44140625" style="327" customWidth="1"/>
    <col min="13" max="13" width="1.33203125" style="61" customWidth="1"/>
    <col min="14" max="14" width="5.6640625" style="61" customWidth="1"/>
    <col min="15" max="15" width="8.6640625" style="61" customWidth="1"/>
    <col min="16" max="16" width="12.109375" style="327" customWidth="1"/>
    <col min="17" max="16384" width="9.109375" style="61"/>
  </cols>
  <sheetData>
    <row r="1" spans="1:20" ht="8.25" customHeight="1" x14ac:dyDescent="0.25">
      <c r="A1" s="17" t="s">
        <v>158</v>
      </c>
      <c r="B1" s="198"/>
      <c r="F1" s="66"/>
      <c r="G1" s="62"/>
      <c r="H1" s="62"/>
      <c r="I1" s="63"/>
      <c r="J1" s="333"/>
      <c r="K1" s="333"/>
      <c r="L1" s="333"/>
      <c r="M1" s="64"/>
    </row>
    <row r="2" spans="1:20" ht="13.5" customHeight="1" x14ac:dyDescent="0.25">
      <c r="A2" s="200"/>
      <c r="B2" s="60"/>
      <c r="D2" s="206" t="s">
        <v>159</v>
      </c>
      <c r="E2" s="70"/>
      <c r="F2" s="70"/>
    </row>
    <row r="3" spans="1:20" ht="11.25" customHeight="1" x14ac:dyDescent="0.25">
      <c r="A3" s="65"/>
      <c r="B3" s="65"/>
      <c r="C3" s="65"/>
      <c r="D3" s="65"/>
      <c r="E3" s="65"/>
      <c r="F3" s="65"/>
      <c r="G3" s="65"/>
      <c r="H3" s="65"/>
      <c r="I3" s="199"/>
      <c r="J3" s="334"/>
      <c r="K3" s="334"/>
      <c r="L3" s="334"/>
      <c r="M3" s="65"/>
    </row>
    <row r="4" spans="1:20" ht="13.2" x14ac:dyDescent="0.25">
      <c r="A4" s="144"/>
      <c r="B4" s="55" t="s">
        <v>150</v>
      </c>
      <c r="C4" s="140" t="s">
        <v>151</v>
      </c>
      <c r="D4" s="140"/>
      <c r="E4"/>
      <c r="F4" s="51"/>
      <c r="G4" s="51"/>
      <c r="H4" s="51"/>
      <c r="I4" s="175"/>
      <c r="J4" s="335" t="s">
        <v>160</v>
      </c>
      <c r="K4" s="336"/>
      <c r="L4" s="336"/>
      <c r="M4" s="164"/>
      <c r="N4" s="320" t="s">
        <v>169</v>
      </c>
      <c r="O4" s="317"/>
      <c r="P4" s="328"/>
      <c r="Q4" s="67"/>
      <c r="R4" s="66"/>
      <c r="S4" s="66"/>
      <c r="T4" s="66"/>
    </row>
    <row r="5" spans="1:20" ht="13.2" x14ac:dyDescent="0.25">
      <c r="A5" s="145" t="s">
        <v>161</v>
      </c>
      <c r="B5" s="43"/>
      <c r="C5" s="55"/>
      <c r="D5" s="56" t="s">
        <v>154</v>
      </c>
      <c r="E5"/>
      <c r="F5" s="43"/>
      <c r="G5" s="43"/>
      <c r="H5" s="51"/>
      <c r="I5" s="176"/>
      <c r="J5" s="337" t="s">
        <v>162</v>
      </c>
      <c r="K5" s="337"/>
      <c r="L5" s="337"/>
      <c r="M5" s="174"/>
      <c r="N5" s="318" t="s">
        <v>174</v>
      </c>
      <c r="O5" s="316"/>
      <c r="P5" s="329"/>
    </row>
    <row r="6" spans="1:20" ht="12.75" customHeight="1" x14ac:dyDescent="0.3">
      <c r="A6" s="352"/>
      <c r="B6" s="519"/>
      <c r="C6" s="484"/>
      <c r="D6" s="484"/>
      <c r="E6" s="484"/>
      <c r="F6" s="484"/>
      <c r="G6" s="484"/>
      <c r="H6" s="484"/>
      <c r="I6" s="485"/>
      <c r="J6" s="524"/>
      <c r="K6" s="525"/>
      <c r="L6" s="525"/>
      <c r="M6" s="526"/>
      <c r="N6" s="338" t="s">
        <v>175</v>
      </c>
      <c r="O6" s="319"/>
      <c r="P6" s="330"/>
      <c r="Q6" s="68"/>
      <c r="R6" s="68"/>
      <c r="S6" s="68"/>
      <c r="T6" s="68"/>
    </row>
    <row r="7" spans="1:20" ht="12.75" customHeight="1" x14ac:dyDescent="0.3">
      <c r="A7" s="353"/>
      <c r="B7" s="520"/>
      <c r="C7" s="487"/>
      <c r="D7" s="487"/>
      <c r="E7" s="487"/>
      <c r="F7" s="487"/>
      <c r="G7" s="487"/>
      <c r="H7" s="487"/>
      <c r="I7" s="488"/>
      <c r="J7" s="527"/>
      <c r="K7" s="528"/>
      <c r="L7" s="528"/>
      <c r="M7" s="529"/>
      <c r="N7" s="315" t="s">
        <v>167</v>
      </c>
      <c r="O7" s="315" t="s">
        <v>165</v>
      </c>
      <c r="P7" s="331" t="s">
        <v>166</v>
      </c>
      <c r="Q7" s="68"/>
      <c r="R7" s="68"/>
      <c r="S7" s="68"/>
      <c r="T7" s="68"/>
    </row>
    <row r="8" spans="1:20" ht="12.75" customHeight="1" x14ac:dyDescent="0.3">
      <c r="A8" s="269"/>
      <c r="B8" s="518"/>
      <c r="C8" s="445"/>
      <c r="D8" s="445"/>
      <c r="E8" s="445"/>
      <c r="F8" s="445"/>
      <c r="G8" s="445"/>
      <c r="H8" s="445"/>
      <c r="I8" s="427"/>
      <c r="J8" s="530"/>
      <c r="K8" s="531"/>
      <c r="L8" s="531"/>
      <c r="M8" s="532"/>
      <c r="N8" s="321"/>
      <c r="O8" s="322" t="str">
        <f>IF(N8&lt;&gt;"I","",J8)</f>
        <v/>
      </c>
      <c r="P8" s="332" t="str">
        <f>IF(N8&lt;&gt;"O","",J8)</f>
        <v/>
      </c>
      <c r="Q8" s="68"/>
      <c r="R8" s="68"/>
      <c r="S8" s="68"/>
      <c r="T8" s="68"/>
    </row>
    <row r="9" spans="1:20" ht="12.75" customHeight="1" x14ac:dyDescent="0.3">
      <c r="A9" s="269"/>
      <c r="B9" s="518"/>
      <c r="C9" s="445"/>
      <c r="D9" s="445"/>
      <c r="E9" s="445"/>
      <c r="F9" s="445"/>
      <c r="G9" s="445"/>
      <c r="H9" s="445"/>
      <c r="I9" s="427"/>
      <c r="J9" s="530"/>
      <c r="K9" s="531"/>
      <c r="L9" s="531"/>
      <c r="M9" s="532"/>
      <c r="N9" s="262"/>
      <c r="O9" s="322" t="str">
        <f>IF(N9&lt;&gt;"I","",J9)</f>
        <v/>
      </c>
      <c r="P9" s="332" t="str">
        <f>IF(N9&lt;&gt;"O","",J9)</f>
        <v/>
      </c>
      <c r="Q9" s="68"/>
      <c r="R9" s="68"/>
      <c r="S9" s="68"/>
      <c r="T9" s="68"/>
    </row>
    <row r="10" spans="1:20" ht="12.75" customHeight="1" x14ac:dyDescent="0.3">
      <c r="A10" s="269"/>
      <c r="B10" s="518"/>
      <c r="C10" s="445"/>
      <c r="D10" s="445"/>
      <c r="E10" s="445"/>
      <c r="F10" s="445"/>
      <c r="G10" s="445"/>
      <c r="H10" s="445"/>
      <c r="I10" s="427"/>
      <c r="J10" s="530"/>
      <c r="K10" s="531"/>
      <c r="L10" s="531"/>
      <c r="M10" s="532"/>
      <c r="N10" s="262"/>
      <c r="O10" s="322" t="str">
        <f t="shared" ref="O10:O58" si="0">IF(N10&lt;&gt;"I","",J10)</f>
        <v/>
      </c>
      <c r="P10" s="332" t="str">
        <f t="shared" ref="P10:P58" si="1">IF(N10&lt;&gt;"O","",J10)</f>
        <v/>
      </c>
      <c r="Q10" s="68"/>
      <c r="R10" s="68"/>
      <c r="S10" s="68"/>
      <c r="T10" s="68"/>
    </row>
    <row r="11" spans="1:20" ht="12.75" customHeight="1" x14ac:dyDescent="0.3">
      <c r="A11" s="269"/>
      <c r="B11" s="518"/>
      <c r="C11" s="445"/>
      <c r="D11" s="445"/>
      <c r="E11" s="445"/>
      <c r="F11" s="445"/>
      <c r="G11" s="445"/>
      <c r="H11" s="445"/>
      <c r="I11" s="427"/>
      <c r="J11" s="530"/>
      <c r="K11" s="531"/>
      <c r="L11" s="531"/>
      <c r="M11" s="532"/>
      <c r="N11" s="262"/>
      <c r="O11" s="322" t="str">
        <f t="shared" si="0"/>
        <v/>
      </c>
      <c r="P11" s="332" t="str">
        <f t="shared" si="1"/>
        <v/>
      </c>
      <c r="Q11" s="68"/>
      <c r="R11" s="68"/>
      <c r="S11" s="68"/>
      <c r="T11" s="68"/>
    </row>
    <row r="12" spans="1:20" ht="12.75" customHeight="1" x14ac:dyDescent="0.3">
      <c r="A12" s="269"/>
      <c r="B12" s="518"/>
      <c r="C12" s="445"/>
      <c r="D12" s="445"/>
      <c r="E12" s="445"/>
      <c r="F12" s="445"/>
      <c r="G12" s="445"/>
      <c r="H12" s="445"/>
      <c r="I12" s="427"/>
      <c r="J12" s="530"/>
      <c r="K12" s="531"/>
      <c r="L12" s="531"/>
      <c r="M12" s="532"/>
      <c r="N12" s="262"/>
      <c r="O12" s="322" t="str">
        <f t="shared" si="0"/>
        <v/>
      </c>
      <c r="P12" s="332" t="str">
        <f t="shared" si="1"/>
        <v/>
      </c>
      <c r="Q12" s="68"/>
      <c r="R12" s="68"/>
      <c r="S12" s="68"/>
      <c r="T12" s="68"/>
    </row>
    <row r="13" spans="1:20" ht="12.75" customHeight="1" x14ac:dyDescent="0.3">
      <c r="A13" s="269"/>
      <c r="B13" s="518"/>
      <c r="C13" s="445"/>
      <c r="D13" s="445"/>
      <c r="E13" s="445"/>
      <c r="F13" s="445"/>
      <c r="G13" s="445"/>
      <c r="H13" s="445"/>
      <c r="I13" s="427"/>
      <c r="J13" s="530"/>
      <c r="K13" s="531"/>
      <c r="L13" s="531"/>
      <c r="M13" s="532"/>
      <c r="N13" s="262"/>
      <c r="O13" s="322" t="str">
        <f t="shared" si="0"/>
        <v/>
      </c>
      <c r="P13" s="332" t="str">
        <f t="shared" si="1"/>
        <v/>
      </c>
      <c r="Q13" s="68"/>
      <c r="R13" s="68"/>
      <c r="S13" s="68"/>
      <c r="T13" s="68"/>
    </row>
    <row r="14" spans="1:20" ht="12.75" customHeight="1" x14ac:dyDescent="0.3">
      <c r="A14" s="269"/>
      <c r="B14" s="518"/>
      <c r="C14" s="445"/>
      <c r="D14" s="445"/>
      <c r="E14" s="445"/>
      <c r="F14" s="445"/>
      <c r="G14" s="445"/>
      <c r="H14" s="445"/>
      <c r="I14" s="427"/>
      <c r="J14" s="530"/>
      <c r="K14" s="531"/>
      <c r="L14" s="531"/>
      <c r="M14" s="532"/>
      <c r="N14" s="262"/>
      <c r="O14" s="322" t="str">
        <f t="shared" si="0"/>
        <v/>
      </c>
      <c r="P14" s="332" t="str">
        <f t="shared" si="1"/>
        <v/>
      </c>
      <c r="Q14" s="68"/>
      <c r="R14" s="68"/>
      <c r="S14" s="68"/>
      <c r="T14" s="68"/>
    </row>
    <row r="15" spans="1:20" ht="12.75" customHeight="1" x14ac:dyDescent="0.3">
      <c r="A15" s="269"/>
      <c r="B15" s="518"/>
      <c r="C15" s="445"/>
      <c r="D15" s="445"/>
      <c r="E15" s="445"/>
      <c r="F15" s="445"/>
      <c r="G15" s="445"/>
      <c r="H15" s="445"/>
      <c r="I15" s="427"/>
      <c r="J15" s="530"/>
      <c r="K15" s="531"/>
      <c r="L15" s="531"/>
      <c r="M15" s="532"/>
      <c r="N15" s="262"/>
      <c r="O15" s="322" t="str">
        <f t="shared" si="0"/>
        <v/>
      </c>
      <c r="P15" s="332" t="str">
        <f t="shared" si="1"/>
        <v/>
      </c>
      <c r="Q15" s="68"/>
      <c r="R15" s="68"/>
      <c r="S15" s="68"/>
      <c r="T15" s="68"/>
    </row>
    <row r="16" spans="1:20" ht="12.75" customHeight="1" x14ac:dyDescent="0.3">
      <c r="A16" s="269"/>
      <c r="B16" s="518"/>
      <c r="C16" s="445"/>
      <c r="D16" s="445"/>
      <c r="E16" s="445"/>
      <c r="F16" s="445"/>
      <c r="G16" s="445"/>
      <c r="H16" s="445"/>
      <c r="I16" s="427"/>
      <c r="J16" s="530"/>
      <c r="K16" s="531"/>
      <c r="L16" s="531"/>
      <c r="M16" s="532"/>
      <c r="N16" s="262"/>
      <c r="O16" s="322" t="str">
        <f t="shared" si="0"/>
        <v/>
      </c>
      <c r="P16" s="332" t="str">
        <f t="shared" si="1"/>
        <v/>
      </c>
      <c r="Q16" s="68"/>
      <c r="R16" s="68"/>
      <c r="S16" s="68"/>
      <c r="T16" s="68"/>
    </row>
    <row r="17" spans="1:20" ht="12.75" customHeight="1" x14ac:dyDescent="0.3">
      <c r="A17" s="269"/>
      <c r="B17" s="518"/>
      <c r="C17" s="445"/>
      <c r="D17" s="445"/>
      <c r="E17" s="445"/>
      <c r="F17" s="445"/>
      <c r="G17" s="445"/>
      <c r="H17" s="445"/>
      <c r="I17" s="427"/>
      <c r="J17" s="530"/>
      <c r="K17" s="531"/>
      <c r="L17" s="531"/>
      <c r="M17" s="532"/>
      <c r="N17" s="262"/>
      <c r="O17" s="322" t="str">
        <f t="shared" si="0"/>
        <v/>
      </c>
      <c r="P17" s="332" t="str">
        <f t="shared" si="1"/>
        <v/>
      </c>
      <c r="Q17" s="68"/>
      <c r="R17" s="68"/>
      <c r="S17" s="68"/>
      <c r="T17" s="68"/>
    </row>
    <row r="18" spans="1:20" ht="12.75" customHeight="1" x14ac:dyDescent="0.3">
      <c r="A18" s="269"/>
      <c r="B18" s="518"/>
      <c r="C18" s="445"/>
      <c r="D18" s="445"/>
      <c r="E18" s="445"/>
      <c r="F18" s="445"/>
      <c r="G18" s="445"/>
      <c r="H18" s="445"/>
      <c r="I18" s="427"/>
      <c r="J18" s="530"/>
      <c r="K18" s="531"/>
      <c r="L18" s="531"/>
      <c r="M18" s="532"/>
      <c r="N18" s="262"/>
      <c r="O18" s="322" t="str">
        <f t="shared" si="0"/>
        <v/>
      </c>
      <c r="P18" s="332" t="str">
        <f t="shared" si="1"/>
        <v/>
      </c>
      <c r="Q18" s="68"/>
      <c r="R18" s="68"/>
      <c r="S18" s="68"/>
      <c r="T18" s="68"/>
    </row>
    <row r="19" spans="1:20" ht="12.75" customHeight="1" x14ac:dyDescent="0.3">
      <c r="A19" s="269"/>
      <c r="B19" s="518"/>
      <c r="C19" s="445"/>
      <c r="D19" s="445"/>
      <c r="E19" s="445"/>
      <c r="F19" s="445"/>
      <c r="G19" s="445"/>
      <c r="H19" s="445"/>
      <c r="I19" s="427"/>
      <c r="J19" s="530"/>
      <c r="K19" s="531"/>
      <c r="L19" s="531"/>
      <c r="M19" s="532"/>
      <c r="N19" s="262"/>
      <c r="O19" s="322" t="str">
        <f t="shared" si="0"/>
        <v/>
      </c>
      <c r="P19" s="332" t="str">
        <f t="shared" si="1"/>
        <v/>
      </c>
      <c r="Q19" s="68"/>
      <c r="R19" s="68"/>
      <c r="S19" s="68"/>
      <c r="T19" s="68"/>
    </row>
    <row r="20" spans="1:20" ht="12.75" customHeight="1" x14ac:dyDescent="0.3">
      <c r="A20" s="269"/>
      <c r="B20" s="518"/>
      <c r="C20" s="445"/>
      <c r="D20" s="445"/>
      <c r="E20" s="445"/>
      <c r="F20" s="445"/>
      <c r="G20" s="445"/>
      <c r="H20" s="445"/>
      <c r="I20" s="427"/>
      <c r="J20" s="530"/>
      <c r="K20" s="531"/>
      <c r="L20" s="531"/>
      <c r="M20" s="532"/>
      <c r="N20" s="262"/>
      <c r="O20" s="322" t="str">
        <f t="shared" si="0"/>
        <v/>
      </c>
      <c r="P20" s="332" t="str">
        <f t="shared" si="1"/>
        <v/>
      </c>
      <c r="Q20" s="68"/>
      <c r="R20" s="68"/>
      <c r="S20" s="68"/>
      <c r="T20" s="68"/>
    </row>
    <row r="21" spans="1:20" ht="12.75" customHeight="1" x14ac:dyDescent="0.25">
      <c r="A21" s="269"/>
      <c r="B21" s="518"/>
      <c r="C21" s="445"/>
      <c r="D21" s="445"/>
      <c r="E21" s="445"/>
      <c r="F21" s="445"/>
      <c r="G21" s="445"/>
      <c r="H21" s="445"/>
      <c r="I21" s="427"/>
      <c r="J21" s="530"/>
      <c r="K21" s="531"/>
      <c r="L21" s="531"/>
      <c r="M21" s="532"/>
      <c r="N21" s="262"/>
      <c r="O21" s="322" t="str">
        <f t="shared" si="0"/>
        <v/>
      </c>
      <c r="P21" s="332" t="str">
        <f t="shared" si="1"/>
        <v/>
      </c>
    </row>
    <row r="22" spans="1:20" ht="12.75" customHeight="1" x14ac:dyDescent="0.25">
      <c r="A22" s="269"/>
      <c r="B22" s="518"/>
      <c r="C22" s="445"/>
      <c r="D22" s="445"/>
      <c r="E22" s="445"/>
      <c r="F22" s="445"/>
      <c r="G22" s="445"/>
      <c r="H22" s="445"/>
      <c r="I22" s="427"/>
      <c r="J22" s="530"/>
      <c r="K22" s="531"/>
      <c r="L22" s="531"/>
      <c r="M22" s="532"/>
      <c r="N22" s="262"/>
      <c r="O22" s="322" t="str">
        <f t="shared" si="0"/>
        <v/>
      </c>
      <c r="P22" s="332" t="str">
        <f t="shared" si="1"/>
        <v/>
      </c>
    </row>
    <row r="23" spans="1:20" ht="12.75" customHeight="1" x14ac:dyDescent="0.25">
      <c r="A23" s="269"/>
      <c r="B23" s="518"/>
      <c r="C23" s="445"/>
      <c r="D23" s="445"/>
      <c r="E23" s="445"/>
      <c r="F23" s="445"/>
      <c r="G23" s="445"/>
      <c r="H23" s="445"/>
      <c r="I23" s="427"/>
      <c r="J23" s="530"/>
      <c r="K23" s="531"/>
      <c r="L23" s="531"/>
      <c r="M23" s="532"/>
      <c r="N23" s="262"/>
      <c r="O23" s="322" t="str">
        <f t="shared" si="0"/>
        <v/>
      </c>
      <c r="P23" s="332" t="str">
        <f t="shared" si="1"/>
        <v/>
      </c>
    </row>
    <row r="24" spans="1:20" ht="12.75" customHeight="1" x14ac:dyDescent="0.25">
      <c r="A24" s="269"/>
      <c r="B24" s="518"/>
      <c r="C24" s="445"/>
      <c r="D24" s="445"/>
      <c r="E24" s="445"/>
      <c r="F24" s="445"/>
      <c r="G24" s="445"/>
      <c r="H24" s="445"/>
      <c r="I24" s="427"/>
      <c r="J24" s="530"/>
      <c r="K24" s="531"/>
      <c r="L24" s="531"/>
      <c r="M24" s="532"/>
      <c r="N24" s="262"/>
      <c r="O24" s="322" t="str">
        <f t="shared" si="0"/>
        <v/>
      </c>
      <c r="P24" s="332" t="str">
        <f t="shared" si="1"/>
        <v/>
      </c>
    </row>
    <row r="25" spans="1:20" ht="12.75" customHeight="1" x14ac:dyDescent="0.25">
      <c r="A25" s="269"/>
      <c r="B25" s="518"/>
      <c r="C25" s="445"/>
      <c r="D25" s="445"/>
      <c r="E25" s="445"/>
      <c r="F25" s="445"/>
      <c r="G25" s="445"/>
      <c r="H25" s="445"/>
      <c r="I25" s="427"/>
      <c r="J25" s="530"/>
      <c r="K25" s="531"/>
      <c r="L25" s="531"/>
      <c r="M25" s="532"/>
      <c r="N25" s="262"/>
      <c r="O25" s="322" t="str">
        <f t="shared" si="0"/>
        <v/>
      </c>
      <c r="P25" s="332" t="str">
        <f t="shared" si="1"/>
        <v/>
      </c>
    </row>
    <row r="26" spans="1:20" ht="12.75" customHeight="1" x14ac:dyDescent="0.25">
      <c r="A26" s="269"/>
      <c r="B26" s="518"/>
      <c r="C26" s="445"/>
      <c r="D26" s="445"/>
      <c r="E26" s="445"/>
      <c r="F26" s="445"/>
      <c r="G26" s="445"/>
      <c r="H26" s="445"/>
      <c r="I26" s="427"/>
      <c r="J26" s="530"/>
      <c r="K26" s="531"/>
      <c r="L26" s="531"/>
      <c r="M26" s="532"/>
      <c r="N26" s="262"/>
      <c r="O26" s="322" t="str">
        <f t="shared" si="0"/>
        <v/>
      </c>
      <c r="P26" s="332" t="str">
        <f t="shared" si="1"/>
        <v/>
      </c>
    </row>
    <row r="27" spans="1:20" ht="12.75" customHeight="1" x14ac:dyDescent="0.25">
      <c r="A27" s="269"/>
      <c r="B27" s="518"/>
      <c r="C27" s="445"/>
      <c r="D27" s="445"/>
      <c r="E27" s="445"/>
      <c r="F27" s="445"/>
      <c r="G27" s="445"/>
      <c r="H27" s="445"/>
      <c r="I27" s="427"/>
      <c r="J27" s="530"/>
      <c r="K27" s="531"/>
      <c r="L27" s="531"/>
      <c r="M27" s="532"/>
      <c r="N27" s="262"/>
      <c r="O27" s="322" t="str">
        <f t="shared" si="0"/>
        <v/>
      </c>
      <c r="P27" s="332" t="str">
        <f t="shared" si="1"/>
        <v/>
      </c>
    </row>
    <row r="28" spans="1:20" ht="12.75" customHeight="1" x14ac:dyDescent="0.25">
      <c r="A28" s="269"/>
      <c r="B28" s="518"/>
      <c r="C28" s="445"/>
      <c r="D28" s="445"/>
      <c r="E28" s="445"/>
      <c r="F28" s="445"/>
      <c r="G28" s="445"/>
      <c r="H28" s="445"/>
      <c r="I28" s="427"/>
      <c r="J28" s="530"/>
      <c r="K28" s="531"/>
      <c r="L28" s="531"/>
      <c r="M28" s="532"/>
      <c r="N28" s="262"/>
      <c r="O28" s="322" t="str">
        <f t="shared" si="0"/>
        <v/>
      </c>
      <c r="P28" s="332" t="str">
        <f t="shared" si="1"/>
        <v/>
      </c>
    </row>
    <row r="29" spans="1:20" ht="12.75" customHeight="1" x14ac:dyDescent="0.25">
      <c r="A29" s="269"/>
      <c r="B29" s="518"/>
      <c r="C29" s="445"/>
      <c r="D29" s="445"/>
      <c r="E29" s="445"/>
      <c r="F29" s="445"/>
      <c r="G29" s="445"/>
      <c r="H29" s="445"/>
      <c r="I29" s="427"/>
      <c r="J29" s="530"/>
      <c r="K29" s="531"/>
      <c r="L29" s="531"/>
      <c r="M29" s="532"/>
      <c r="N29" s="262"/>
      <c r="O29" s="322" t="str">
        <f t="shared" si="0"/>
        <v/>
      </c>
      <c r="P29" s="332" t="str">
        <f t="shared" si="1"/>
        <v/>
      </c>
    </row>
    <row r="30" spans="1:20" ht="12.75" customHeight="1" x14ac:dyDescent="0.25">
      <c r="A30" s="269"/>
      <c r="B30" s="518"/>
      <c r="C30" s="445"/>
      <c r="D30" s="445"/>
      <c r="E30" s="445"/>
      <c r="F30" s="445"/>
      <c r="G30" s="445"/>
      <c r="H30" s="445"/>
      <c r="I30" s="427"/>
      <c r="J30" s="530"/>
      <c r="K30" s="531"/>
      <c r="L30" s="531"/>
      <c r="M30" s="532"/>
      <c r="N30" s="262"/>
      <c r="O30" s="322" t="str">
        <f t="shared" si="0"/>
        <v/>
      </c>
      <c r="P30" s="332" t="str">
        <f t="shared" si="1"/>
        <v/>
      </c>
    </row>
    <row r="31" spans="1:20" ht="12.75" customHeight="1" x14ac:dyDescent="0.25">
      <c r="A31" s="269"/>
      <c r="B31" s="518"/>
      <c r="C31" s="445"/>
      <c r="D31" s="445"/>
      <c r="E31" s="445"/>
      <c r="F31" s="445"/>
      <c r="G31" s="445"/>
      <c r="H31" s="445"/>
      <c r="I31" s="427"/>
      <c r="J31" s="530"/>
      <c r="K31" s="531"/>
      <c r="L31" s="531"/>
      <c r="M31" s="532"/>
      <c r="N31" s="262"/>
      <c r="O31" s="322" t="str">
        <f t="shared" si="0"/>
        <v/>
      </c>
      <c r="P31" s="332" t="str">
        <f t="shared" si="1"/>
        <v/>
      </c>
    </row>
    <row r="32" spans="1:20" ht="12.75" customHeight="1" x14ac:dyDescent="0.25">
      <c r="A32" s="269"/>
      <c r="B32" s="518"/>
      <c r="C32" s="445"/>
      <c r="D32" s="445"/>
      <c r="E32" s="445"/>
      <c r="F32" s="445"/>
      <c r="G32" s="445"/>
      <c r="H32" s="445"/>
      <c r="I32" s="427"/>
      <c r="J32" s="530"/>
      <c r="K32" s="531"/>
      <c r="L32" s="531"/>
      <c r="M32" s="532"/>
      <c r="N32" s="262"/>
      <c r="O32" s="322" t="str">
        <f t="shared" si="0"/>
        <v/>
      </c>
      <c r="P32" s="332" t="str">
        <f t="shared" si="1"/>
        <v/>
      </c>
    </row>
    <row r="33" spans="1:16" ht="12.75" customHeight="1" x14ac:dyDescent="0.25">
      <c r="A33" s="269"/>
      <c r="B33" s="518"/>
      <c r="C33" s="445"/>
      <c r="D33" s="445"/>
      <c r="E33" s="445"/>
      <c r="F33" s="445"/>
      <c r="G33" s="445"/>
      <c r="H33" s="445"/>
      <c r="I33" s="427"/>
      <c r="J33" s="530"/>
      <c r="K33" s="531"/>
      <c r="L33" s="531"/>
      <c r="M33" s="532"/>
      <c r="N33" s="262"/>
      <c r="O33" s="322" t="str">
        <f t="shared" si="0"/>
        <v/>
      </c>
      <c r="P33" s="332" t="str">
        <f t="shared" si="1"/>
        <v/>
      </c>
    </row>
    <row r="34" spans="1:16" ht="12.75" customHeight="1" x14ac:dyDescent="0.25">
      <c r="A34" s="269"/>
      <c r="B34" s="518"/>
      <c r="C34" s="445"/>
      <c r="D34" s="445"/>
      <c r="E34" s="445"/>
      <c r="F34" s="445"/>
      <c r="G34" s="445"/>
      <c r="H34" s="445"/>
      <c r="I34" s="427"/>
      <c r="J34" s="530"/>
      <c r="K34" s="531"/>
      <c r="L34" s="531"/>
      <c r="M34" s="532"/>
      <c r="N34" s="262"/>
      <c r="O34" s="322" t="str">
        <f t="shared" si="0"/>
        <v/>
      </c>
      <c r="P34" s="332" t="str">
        <f t="shared" si="1"/>
        <v/>
      </c>
    </row>
    <row r="35" spans="1:16" ht="12.75" customHeight="1" x14ac:dyDescent="0.25">
      <c r="A35" s="269"/>
      <c r="B35" s="518"/>
      <c r="C35" s="445"/>
      <c r="D35" s="445"/>
      <c r="E35" s="445"/>
      <c r="F35" s="445"/>
      <c r="G35" s="445"/>
      <c r="H35" s="445"/>
      <c r="I35" s="427"/>
      <c r="J35" s="530"/>
      <c r="K35" s="531"/>
      <c r="L35" s="531"/>
      <c r="M35" s="532"/>
      <c r="N35" s="262"/>
      <c r="O35" s="322" t="str">
        <f t="shared" si="0"/>
        <v/>
      </c>
      <c r="P35" s="332" t="str">
        <f t="shared" si="1"/>
        <v/>
      </c>
    </row>
    <row r="36" spans="1:16" ht="12.75" customHeight="1" x14ac:dyDescent="0.25">
      <c r="A36" s="269"/>
      <c r="B36" s="518"/>
      <c r="C36" s="445"/>
      <c r="D36" s="445"/>
      <c r="E36" s="445"/>
      <c r="F36" s="445"/>
      <c r="G36" s="445"/>
      <c r="H36" s="445"/>
      <c r="I36" s="427"/>
      <c r="J36" s="530"/>
      <c r="K36" s="531"/>
      <c r="L36" s="531"/>
      <c r="M36" s="532"/>
      <c r="N36" s="262"/>
      <c r="O36" s="322" t="str">
        <f t="shared" si="0"/>
        <v/>
      </c>
      <c r="P36" s="332" t="str">
        <f t="shared" si="1"/>
        <v/>
      </c>
    </row>
    <row r="37" spans="1:16" ht="12.75" customHeight="1" x14ac:dyDescent="0.25">
      <c r="A37" s="269"/>
      <c r="B37" s="518"/>
      <c r="C37" s="445"/>
      <c r="D37" s="445"/>
      <c r="E37" s="445"/>
      <c r="F37" s="445"/>
      <c r="G37" s="445"/>
      <c r="H37" s="445"/>
      <c r="I37" s="427"/>
      <c r="J37" s="530"/>
      <c r="K37" s="531"/>
      <c r="L37" s="531"/>
      <c r="M37" s="532"/>
      <c r="N37" s="262"/>
      <c r="O37" s="322" t="str">
        <f t="shared" si="0"/>
        <v/>
      </c>
      <c r="P37" s="332" t="str">
        <f t="shared" si="1"/>
        <v/>
      </c>
    </row>
    <row r="38" spans="1:16" ht="12.75" customHeight="1" x14ac:dyDescent="0.25">
      <c r="A38" s="269"/>
      <c r="B38" s="518"/>
      <c r="C38" s="445"/>
      <c r="D38" s="445"/>
      <c r="E38" s="445"/>
      <c r="F38" s="445"/>
      <c r="G38" s="445"/>
      <c r="H38" s="445"/>
      <c r="I38" s="427"/>
      <c r="J38" s="530"/>
      <c r="K38" s="531"/>
      <c r="L38" s="531"/>
      <c r="M38" s="532"/>
      <c r="N38" s="262"/>
      <c r="O38" s="322" t="str">
        <f t="shared" si="0"/>
        <v/>
      </c>
      <c r="P38" s="332" t="str">
        <f t="shared" si="1"/>
        <v/>
      </c>
    </row>
    <row r="39" spans="1:16" ht="12.75" customHeight="1" x14ac:dyDescent="0.25">
      <c r="A39" s="269"/>
      <c r="B39" s="518"/>
      <c r="C39" s="445"/>
      <c r="D39" s="445"/>
      <c r="E39" s="445"/>
      <c r="F39" s="445"/>
      <c r="G39" s="445"/>
      <c r="H39" s="445"/>
      <c r="I39" s="427"/>
      <c r="J39" s="530"/>
      <c r="K39" s="531"/>
      <c r="L39" s="531"/>
      <c r="M39" s="532"/>
      <c r="N39" s="262"/>
      <c r="O39" s="322" t="str">
        <f t="shared" si="0"/>
        <v/>
      </c>
      <c r="P39" s="332" t="str">
        <f t="shared" si="1"/>
        <v/>
      </c>
    </row>
    <row r="40" spans="1:16" ht="12.75" customHeight="1" x14ac:dyDescent="0.25">
      <c r="A40" s="269"/>
      <c r="B40" s="518"/>
      <c r="C40" s="445"/>
      <c r="D40" s="445"/>
      <c r="E40" s="445"/>
      <c r="F40" s="445"/>
      <c r="G40" s="445"/>
      <c r="H40" s="445"/>
      <c r="I40" s="427"/>
      <c r="J40" s="530"/>
      <c r="K40" s="531"/>
      <c r="L40" s="531"/>
      <c r="M40" s="532"/>
      <c r="N40" s="262"/>
      <c r="O40" s="322" t="str">
        <f t="shared" si="0"/>
        <v/>
      </c>
      <c r="P40" s="332" t="str">
        <f t="shared" si="1"/>
        <v/>
      </c>
    </row>
    <row r="41" spans="1:16" ht="12.75" customHeight="1" x14ac:dyDescent="0.25">
      <c r="A41" s="269"/>
      <c r="B41" s="518"/>
      <c r="C41" s="445"/>
      <c r="D41" s="445"/>
      <c r="E41" s="445"/>
      <c r="F41" s="445"/>
      <c r="G41" s="445"/>
      <c r="H41" s="445"/>
      <c r="I41" s="427"/>
      <c r="J41" s="530"/>
      <c r="K41" s="531"/>
      <c r="L41" s="531"/>
      <c r="M41" s="532"/>
      <c r="N41" s="262"/>
      <c r="O41" s="322" t="str">
        <f t="shared" si="0"/>
        <v/>
      </c>
      <c r="P41" s="332" t="str">
        <f t="shared" si="1"/>
        <v/>
      </c>
    </row>
    <row r="42" spans="1:16" ht="12.75" customHeight="1" x14ac:dyDescent="0.25">
      <c r="A42" s="269"/>
      <c r="B42" s="518"/>
      <c r="C42" s="445"/>
      <c r="D42" s="445"/>
      <c r="E42" s="445"/>
      <c r="F42" s="445"/>
      <c r="G42" s="445"/>
      <c r="H42" s="445"/>
      <c r="I42" s="427"/>
      <c r="J42" s="530"/>
      <c r="K42" s="531"/>
      <c r="L42" s="531"/>
      <c r="M42" s="532"/>
      <c r="N42" s="262"/>
      <c r="O42" s="322" t="str">
        <f t="shared" si="0"/>
        <v/>
      </c>
      <c r="P42" s="332" t="str">
        <f t="shared" si="1"/>
        <v/>
      </c>
    </row>
    <row r="43" spans="1:16" ht="12.75" customHeight="1" x14ac:dyDescent="0.25">
      <c r="A43" s="269"/>
      <c r="B43" s="518"/>
      <c r="C43" s="445"/>
      <c r="D43" s="445"/>
      <c r="E43" s="445"/>
      <c r="F43" s="445"/>
      <c r="G43" s="445"/>
      <c r="H43" s="445"/>
      <c r="I43" s="427"/>
      <c r="J43" s="530"/>
      <c r="K43" s="531"/>
      <c r="L43" s="531"/>
      <c r="M43" s="532"/>
      <c r="N43" s="262"/>
      <c r="O43" s="322" t="str">
        <f t="shared" si="0"/>
        <v/>
      </c>
      <c r="P43" s="332" t="str">
        <f t="shared" si="1"/>
        <v/>
      </c>
    </row>
    <row r="44" spans="1:16" ht="12.75" customHeight="1" x14ac:dyDescent="0.25">
      <c r="A44" s="269"/>
      <c r="B44" s="518"/>
      <c r="C44" s="445"/>
      <c r="D44" s="445"/>
      <c r="E44" s="445"/>
      <c r="F44" s="445"/>
      <c r="G44" s="445"/>
      <c r="H44" s="445"/>
      <c r="I44" s="427"/>
      <c r="J44" s="530"/>
      <c r="K44" s="531"/>
      <c r="L44" s="531"/>
      <c r="M44" s="532"/>
      <c r="N44" s="262"/>
      <c r="O44" s="322" t="str">
        <f t="shared" si="0"/>
        <v/>
      </c>
      <c r="P44" s="332" t="str">
        <f t="shared" si="1"/>
        <v/>
      </c>
    </row>
    <row r="45" spans="1:16" ht="12.75" customHeight="1" x14ac:dyDescent="0.25">
      <c r="A45" s="269"/>
      <c r="B45" s="518"/>
      <c r="C45" s="445"/>
      <c r="D45" s="445"/>
      <c r="E45" s="445"/>
      <c r="F45" s="445"/>
      <c r="G45" s="445"/>
      <c r="H45" s="445"/>
      <c r="I45" s="427"/>
      <c r="J45" s="530"/>
      <c r="K45" s="531"/>
      <c r="L45" s="531"/>
      <c r="M45" s="532"/>
      <c r="N45" s="262"/>
      <c r="O45" s="322" t="str">
        <f t="shared" si="0"/>
        <v/>
      </c>
      <c r="P45" s="332" t="str">
        <f t="shared" si="1"/>
        <v/>
      </c>
    </row>
    <row r="46" spans="1:16" ht="12.75" customHeight="1" x14ac:dyDescent="0.25">
      <c r="A46" s="269"/>
      <c r="B46" s="518"/>
      <c r="C46" s="445"/>
      <c r="D46" s="445"/>
      <c r="E46" s="445"/>
      <c r="F46" s="445"/>
      <c r="G46" s="445"/>
      <c r="H46" s="445"/>
      <c r="I46" s="427"/>
      <c r="J46" s="530"/>
      <c r="K46" s="531"/>
      <c r="L46" s="531"/>
      <c r="M46" s="532"/>
      <c r="N46" s="262"/>
      <c r="O46" s="322" t="str">
        <f t="shared" si="0"/>
        <v/>
      </c>
      <c r="P46" s="332" t="str">
        <f t="shared" si="1"/>
        <v/>
      </c>
    </row>
    <row r="47" spans="1:16" ht="12.75" customHeight="1" x14ac:dyDescent="0.25">
      <c r="A47" s="269"/>
      <c r="B47" s="518"/>
      <c r="C47" s="445"/>
      <c r="D47" s="445"/>
      <c r="E47" s="445"/>
      <c r="F47" s="445"/>
      <c r="G47" s="445"/>
      <c r="H47" s="445"/>
      <c r="I47" s="427"/>
      <c r="J47" s="530"/>
      <c r="K47" s="531"/>
      <c r="L47" s="531"/>
      <c r="M47" s="532"/>
      <c r="N47" s="262"/>
      <c r="O47" s="322" t="str">
        <f t="shared" si="0"/>
        <v/>
      </c>
      <c r="P47" s="332" t="str">
        <f t="shared" si="1"/>
        <v/>
      </c>
    </row>
    <row r="48" spans="1:16" ht="12.75" customHeight="1" x14ac:dyDescent="0.25">
      <c r="A48" s="269"/>
      <c r="B48" s="518"/>
      <c r="C48" s="445"/>
      <c r="D48" s="445"/>
      <c r="E48" s="445"/>
      <c r="F48" s="445"/>
      <c r="G48" s="445"/>
      <c r="H48" s="445"/>
      <c r="I48" s="427"/>
      <c r="J48" s="530"/>
      <c r="K48" s="531"/>
      <c r="L48" s="531"/>
      <c r="M48" s="532"/>
      <c r="N48" s="262"/>
      <c r="O48" s="322" t="str">
        <f t="shared" si="0"/>
        <v/>
      </c>
      <c r="P48" s="332" t="str">
        <f t="shared" si="1"/>
        <v/>
      </c>
    </row>
    <row r="49" spans="1:16" ht="12.75" customHeight="1" x14ac:dyDescent="0.25">
      <c r="A49" s="269"/>
      <c r="B49" s="518"/>
      <c r="C49" s="445"/>
      <c r="D49" s="445"/>
      <c r="E49" s="445"/>
      <c r="F49" s="445"/>
      <c r="G49" s="445"/>
      <c r="H49" s="445"/>
      <c r="I49" s="427"/>
      <c r="J49" s="530"/>
      <c r="K49" s="531"/>
      <c r="L49" s="531"/>
      <c r="M49" s="532"/>
      <c r="N49" s="262"/>
      <c r="O49" s="322" t="str">
        <f t="shared" si="0"/>
        <v/>
      </c>
      <c r="P49" s="332" t="str">
        <f t="shared" si="1"/>
        <v/>
      </c>
    </row>
    <row r="50" spans="1:16" ht="12.75" customHeight="1" x14ac:dyDescent="0.25">
      <c r="A50" s="269"/>
      <c r="B50" s="518"/>
      <c r="C50" s="445"/>
      <c r="D50" s="445"/>
      <c r="E50" s="445"/>
      <c r="F50" s="445"/>
      <c r="G50" s="445"/>
      <c r="H50" s="445"/>
      <c r="I50" s="427"/>
      <c r="J50" s="530"/>
      <c r="K50" s="531"/>
      <c r="L50" s="531"/>
      <c r="M50" s="532"/>
      <c r="N50" s="262"/>
      <c r="O50" s="322" t="str">
        <f t="shared" si="0"/>
        <v/>
      </c>
      <c r="P50" s="332" t="str">
        <f t="shared" si="1"/>
        <v/>
      </c>
    </row>
    <row r="51" spans="1:16" ht="12.75" customHeight="1" x14ac:dyDescent="0.25">
      <c r="A51" s="269"/>
      <c r="B51" s="518"/>
      <c r="C51" s="445"/>
      <c r="D51" s="445"/>
      <c r="E51" s="445"/>
      <c r="F51" s="445"/>
      <c r="G51" s="445"/>
      <c r="H51" s="445"/>
      <c r="I51" s="427"/>
      <c r="J51" s="530"/>
      <c r="K51" s="531"/>
      <c r="L51" s="531"/>
      <c r="M51" s="532"/>
      <c r="N51" s="262"/>
      <c r="O51" s="322" t="str">
        <f t="shared" si="0"/>
        <v/>
      </c>
      <c r="P51" s="332" t="str">
        <f t="shared" si="1"/>
        <v/>
      </c>
    </row>
    <row r="52" spans="1:16" ht="12.75" customHeight="1" x14ac:dyDescent="0.25">
      <c r="A52" s="269"/>
      <c r="B52" s="518"/>
      <c r="C52" s="445"/>
      <c r="D52" s="445"/>
      <c r="E52" s="445"/>
      <c r="F52" s="445"/>
      <c r="G52" s="445"/>
      <c r="H52" s="445"/>
      <c r="I52" s="427"/>
      <c r="J52" s="530"/>
      <c r="K52" s="531"/>
      <c r="L52" s="531"/>
      <c r="M52" s="532"/>
      <c r="N52" s="262"/>
      <c r="O52" s="322" t="str">
        <f t="shared" si="0"/>
        <v/>
      </c>
      <c r="P52" s="332" t="str">
        <f t="shared" si="1"/>
        <v/>
      </c>
    </row>
    <row r="53" spans="1:16" ht="12.75" customHeight="1" x14ac:dyDescent="0.25">
      <c r="A53" s="269"/>
      <c r="B53" s="518"/>
      <c r="C53" s="445"/>
      <c r="D53" s="445"/>
      <c r="E53" s="445"/>
      <c r="F53" s="445"/>
      <c r="G53" s="445"/>
      <c r="H53" s="445"/>
      <c r="I53" s="427"/>
      <c r="J53" s="530"/>
      <c r="K53" s="531"/>
      <c r="L53" s="531"/>
      <c r="M53" s="532"/>
      <c r="N53" s="262"/>
      <c r="O53" s="322" t="str">
        <f t="shared" si="0"/>
        <v/>
      </c>
      <c r="P53" s="332" t="str">
        <f t="shared" si="1"/>
        <v/>
      </c>
    </row>
    <row r="54" spans="1:16" ht="12.75" customHeight="1" x14ac:dyDescent="0.25">
      <c r="A54" s="269"/>
      <c r="B54" s="518"/>
      <c r="C54" s="445"/>
      <c r="D54" s="445"/>
      <c r="E54" s="445"/>
      <c r="F54" s="445"/>
      <c r="G54" s="445"/>
      <c r="H54" s="445"/>
      <c r="I54" s="427"/>
      <c r="J54" s="530"/>
      <c r="K54" s="531"/>
      <c r="L54" s="531"/>
      <c r="M54" s="532"/>
      <c r="N54" s="262"/>
      <c r="O54" s="322" t="str">
        <f t="shared" si="0"/>
        <v/>
      </c>
      <c r="P54" s="332" t="str">
        <f t="shared" si="1"/>
        <v/>
      </c>
    </row>
    <row r="55" spans="1:16" ht="12.75" customHeight="1" x14ac:dyDescent="0.25">
      <c r="A55" s="269"/>
      <c r="B55" s="518"/>
      <c r="C55" s="445"/>
      <c r="D55" s="445"/>
      <c r="E55" s="445"/>
      <c r="F55" s="445"/>
      <c r="G55" s="445"/>
      <c r="H55" s="445"/>
      <c r="I55" s="427"/>
      <c r="J55" s="530"/>
      <c r="K55" s="531"/>
      <c r="L55" s="531"/>
      <c r="M55" s="532"/>
      <c r="N55" s="262"/>
      <c r="O55" s="322" t="str">
        <f t="shared" si="0"/>
        <v/>
      </c>
      <c r="P55" s="332" t="str">
        <f t="shared" si="1"/>
        <v/>
      </c>
    </row>
    <row r="56" spans="1:16" ht="12.75" customHeight="1" x14ac:dyDescent="0.25">
      <c r="A56" s="269"/>
      <c r="B56" s="518"/>
      <c r="C56" s="445"/>
      <c r="D56" s="445"/>
      <c r="E56" s="445"/>
      <c r="F56" s="445"/>
      <c r="G56" s="445"/>
      <c r="H56" s="445"/>
      <c r="I56" s="427"/>
      <c r="J56" s="530"/>
      <c r="K56" s="531"/>
      <c r="L56" s="531"/>
      <c r="M56" s="532"/>
      <c r="N56" s="262"/>
      <c r="O56" s="322" t="str">
        <f t="shared" si="0"/>
        <v/>
      </c>
      <c r="P56" s="332" t="str">
        <f t="shared" si="1"/>
        <v/>
      </c>
    </row>
    <row r="57" spans="1:16" ht="12.75" customHeight="1" x14ac:dyDescent="0.25">
      <c r="A57" s="269"/>
      <c r="B57" s="518"/>
      <c r="C57" s="445"/>
      <c r="D57" s="445"/>
      <c r="E57" s="445"/>
      <c r="F57" s="445"/>
      <c r="G57" s="445"/>
      <c r="H57" s="445"/>
      <c r="I57" s="427"/>
      <c r="J57" s="533"/>
      <c r="K57" s="531"/>
      <c r="L57" s="531"/>
      <c r="M57" s="532"/>
      <c r="N57" s="262"/>
      <c r="O57" s="322" t="str">
        <f t="shared" si="0"/>
        <v/>
      </c>
      <c r="P57" s="332" t="str">
        <f t="shared" si="1"/>
        <v/>
      </c>
    </row>
    <row r="58" spans="1:16" ht="12.75" customHeight="1" x14ac:dyDescent="0.25">
      <c r="A58" s="269"/>
      <c r="B58" s="518"/>
      <c r="C58" s="445"/>
      <c r="D58" s="445"/>
      <c r="E58" s="445"/>
      <c r="F58" s="445"/>
      <c r="G58" s="445"/>
      <c r="H58" s="445"/>
      <c r="I58" s="427"/>
      <c r="J58" s="534"/>
      <c r="K58" s="535"/>
      <c r="L58" s="535"/>
      <c r="M58" s="536"/>
      <c r="N58" s="262"/>
      <c r="O58" s="322" t="str">
        <f t="shared" si="0"/>
        <v/>
      </c>
      <c r="P58" s="332" t="str">
        <f t="shared" si="1"/>
        <v/>
      </c>
    </row>
    <row r="59" spans="1:16" ht="12.75" customHeight="1" x14ac:dyDescent="0.25">
      <c r="A59" s="270"/>
      <c r="B59" s="521" t="s">
        <v>156</v>
      </c>
      <c r="C59" s="522"/>
      <c r="D59" s="522"/>
      <c r="E59" s="522"/>
      <c r="F59" s="522"/>
      <c r="G59" s="522"/>
      <c r="H59" s="522"/>
      <c r="I59" s="523"/>
      <c r="J59" s="537">
        <f>SUM(J6:M58)</f>
        <v>0</v>
      </c>
      <c r="K59" s="538"/>
      <c r="L59" s="538"/>
      <c r="M59" s="539"/>
      <c r="N59" s="323" t="s">
        <v>168</v>
      </c>
      <c r="O59" s="322">
        <f>SUM(O8:O58)</f>
        <v>0</v>
      </c>
      <c r="P59" s="322">
        <f>SUM(P8:P58)</f>
        <v>0</v>
      </c>
    </row>
  </sheetData>
  <sheetProtection password="9DBB" sheet="1" objects="1" scenarios="1"/>
  <mergeCells count="108">
    <mergeCell ref="J57:M57"/>
    <mergeCell ref="J58:M58"/>
    <mergeCell ref="J59:M59"/>
    <mergeCell ref="J54:M54"/>
    <mergeCell ref="J55:M55"/>
    <mergeCell ref="J56:M56"/>
    <mergeCell ref="J48:M48"/>
    <mergeCell ref="J49:M49"/>
    <mergeCell ref="J50:M50"/>
    <mergeCell ref="J51:M51"/>
    <mergeCell ref="J52:M52"/>
    <mergeCell ref="J53:M53"/>
    <mergeCell ref="J42:M42"/>
    <mergeCell ref="J43:M43"/>
    <mergeCell ref="J44:M44"/>
    <mergeCell ref="J45:M45"/>
    <mergeCell ref="J46:M46"/>
    <mergeCell ref="J47:M47"/>
    <mergeCell ref="J36:M36"/>
    <mergeCell ref="J37:M37"/>
    <mergeCell ref="J38:M38"/>
    <mergeCell ref="J39:M39"/>
    <mergeCell ref="J40:M40"/>
    <mergeCell ref="J41:M41"/>
    <mergeCell ref="J30:M30"/>
    <mergeCell ref="J31:M31"/>
    <mergeCell ref="J32:M32"/>
    <mergeCell ref="J33:M33"/>
    <mergeCell ref="J34:M34"/>
    <mergeCell ref="J35:M35"/>
    <mergeCell ref="J24:M24"/>
    <mergeCell ref="J25:M25"/>
    <mergeCell ref="J26:M26"/>
    <mergeCell ref="J27:M27"/>
    <mergeCell ref="J28:M28"/>
    <mergeCell ref="J29:M29"/>
    <mergeCell ref="J18:M18"/>
    <mergeCell ref="J19:M19"/>
    <mergeCell ref="J20:M20"/>
    <mergeCell ref="J21:M21"/>
    <mergeCell ref="J22:M22"/>
    <mergeCell ref="J23:M23"/>
    <mergeCell ref="J12:M12"/>
    <mergeCell ref="J13:M13"/>
    <mergeCell ref="J14:M14"/>
    <mergeCell ref="J15:M15"/>
    <mergeCell ref="J16:M16"/>
    <mergeCell ref="J17:M17"/>
    <mergeCell ref="J6:M6"/>
    <mergeCell ref="J7:M7"/>
    <mergeCell ref="J8:M8"/>
    <mergeCell ref="J9:M9"/>
    <mergeCell ref="J10:M10"/>
    <mergeCell ref="J11:M11"/>
    <mergeCell ref="B55:I55"/>
    <mergeCell ref="B56:I56"/>
    <mergeCell ref="B57:I57"/>
    <mergeCell ref="B34:I34"/>
    <mergeCell ref="B35:I35"/>
    <mergeCell ref="B36:I36"/>
    <mergeCell ref="B25:I25"/>
    <mergeCell ref="B26:I26"/>
    <mergeCell ref="B27:I27"/>
    <mergeCell ref="B28:I28"/>
    <mergeCell ref="B29:I29"/>
    <mergeCell ref="B30:I30"/>
    <mergeCell ref="B19:I19"/>
    <mergeCell ref="B20:I20"/>
    <mergeCell ref="B21:I21"/>
    <mergeCell ref="B22:I22"/>
    <mergeCell ref="B23:I23"/>
    <mergeCell ref="B24:I24"/>
    <mergeCell ref="B58:I58"/>
    <mergeCell ref="B59:I59"/>
    <mergeCell ref="B14:I14"/>
    <mergeCell ref="B49:I49"/>
    <mergeCell ref="B50:I50"/>
    <mergeCell ref="B51:I51"/>
    <mergeCell ref="B52:I52"/>
    <mergeCell ref="B53:I53"/>
    <mergeCell ref="B54:I54"/>
    <mergeCell ref="B43:I43"/>
    <mergeCell ref="B44:I44"/>
    <mergeCell ref="B45:I45"/>
    <mergeCell ref="B46:I46"/>
    <mergeCell ref="B47:I47"/>
    <mergeCell ref="B48:I48"/>
    <mergeCell ref="B37:I37"/>
    <mergeCell ref="B38:I38"/>
    <mergeCell ref="B39:I39"/>
    <mergeCell ref="B40:I40"/>
    <mergeCell ref="B41:I41"/>
    <mergeCell ref="B42:I42"/>
    <mergeCell ref="B31:I31"/>
    <mergeCell ref="B32:I32"/>
    <mergeCell ref="B33:I33"/>
    <mergeCell ref="B12:I12"/>
    <mergeCell ref="B13:I13"/>
    <mergeCell ref="B15:I15"/>
    <mergeCell ref="B16:I16"/>
    <mergeCell ref="B17:I17"/>
    <mergeCell ref="B18:I18"/>
    <mergeCell ref="B6:I6"/>
    <mergeCell ref="B7:I7"/>
    <mergeCell ref="B8:I8"/>
    <mergeCell ref="B9:I9"/>
    <mergeCell ref="B10:I10"/>
    <mergeCell ref="B11:I11"/>
  </mergeCells>
  <phoneticPr fontId="0" type="noConversion"/>
  <printOptions horizontalCentered="1" verticalCentered="1" gridLinesSet="0"/>
  <pageMargins left="0" right="0" top="0" bottom="0" header="0.31" footer="0.5"/>
  <pageSetup scale="94" firstPageNumber="0" orientation="portrait" useFirstPageNumber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9"/>
  <sheetViews>
    <sheetView showGridLines="0" showZeros="0" workbookViewId="0">
      <selection activeCell="A8" sqref="A8"/>
    </sheetView>
  </sheetViews>
  <sheetFormatPr defaultColWidth="9.109375" defaultRowHeight="12.6" x14ac:dyDescent="0.25"/>
  <cols>
    <col min="1" max="1" width="9.88671875" style="61" customWidth="1"/>
    <col min="2" max="2" width="14" style="61" customWidth="1"/>
    <col min="3" max="3" width="12.33203125" style="61" customWidth="1"/>
    <col min="4" max="6" width="10.109375" style="61" customWidth="1"/>
    <col min="7" max="7" width="12" style="61" customWidth="1"/>
    <col min="8" max="8" width="12.6640625" style="61" customWidth="1"/>
    <col min="9" max="9" width="3.33203125" style="61" customWidth="1"/>
    <col min="10" max="11" width="6" style="327" customWidth="1"/>
    <col min="12" max="12" width="2.44140625" style="327" customWidth="1"/>
    <col min="13" max="13" width="1.33203125" style="61" customWidth="1"/>
    <col min="14" max="14" width="5.6640625" style="61" customWidth="1"/>
    <col min="15" max="15" width="8.6640625" style="61" customWidth="1"/>
    <col min="16" max="16" width="12.109375" style="327" customWidth="1"/>
    <col min="17" max="16384" width="9.109375" style="61"/>
  </cols>
  <sheetData>
    <row r="1" spans="1:20" ht="8.25" customHeight="1" x14ac:dyDescent="0.25">
      <c r="A1" s="17" t="s">
        <v>158</v>
      </c>
      <c r="B1" s="198"/>
      <c r="F1" s="66"/>
      <c r="G1" s="62"/>
      <c r="H1" s="62"/>
      <c r="I1" s="63"/>
      <c r="J1" s="333"/>
      <c r="K1" s="333"/>
      <c r="L1" s="333"/>
      <c r="M1" s="64"/>
    </row>
    <row r="2" spans="1:20" ht="13.5" customHeight="1" x14ac:dyDescent="0.25">
      <c r="A2" s="200"/>
      <c r="B2" s="60"/>
      <c r="D2" s="206" t="s">
        <v>159</v>
      </c>
      <c r="E2" s="70"/>
      <c r="F2" s="70"/>
    </row>
    <row r="3" spans="1:20" ht="11.25" customHeight="1" x14ac:dyDescent="0.25">
      <c r="A3" s="65"/>
      <c r="B3" s="65"/>
      <c r="C3" s="65"/>
      <c r="D3" s="65"/>
      <c r="E3" s="65"/>
      <c r="F3" s="65"/>
      <c r="G3" s="65"/>
      <c r="H3" s="65"/>
      <c r="I3" s="199"/>
      <c r="J3" s="334"/>
      <c r="K3" s="334"/>
      <c r="L3" s="334"/>
      <c r="M3" s="65"/>
    </row>
    <row r="4" spans="1:20" ht="13.2" x14ac:dyDescent="0.25">
      <c r="A4" s="144"/>
      <c r="B4" s="55" t="s">
        <v>150</v>
      </c>
      <c r="C4" s="140" t="s">
        <v>151</v>
      </c>
      <c r="D4" s="140"/>
      <c r="E4"/>
      <c r="F4" s="51"/>
      <c r="G4" s="51"/>
      <c r="H4" s="51"/>
      <c r="I4" s="175"/>
      <c r="J4" s="335" t="s">
        <v>160</v>
      </c>
      <c r="K4" s="336"/>
      <c r="L4" s="336"/>
      <c r="M4" s="164"/>
      <c r="N4" s="320" t="s">
        <v>169</v>
      </c>
      <c r="O4" s="317"/>
      <c r="P4" s="328"/>
      <c r="Q4" s="67"/>
      <c r="R4" s="66"/>
      <c r="S4" s="66"/>
      <c r="T4" s="66"/>
    </row>
    <row r="5" spans="1:20" ht="13.2" x14ac:dyDescent="0.25">
      <c r="A5" s="145" t="s">
        <v>161</v>
      </c>
      <c r="B5" s="43"/>
      <c r="C5" s="55"/>
      <c r="D5" s="56" t="s">
        <v>154</v>
      </c>
      <c r="E5"/>
      <c r="F5" s="43"/>
      <c r="G5" s="43"/>
      <c r="H5" s="51"/>
      <c r="I5" s="176"/>
      <c r="J5" s="337" t="s">
        <v>162</v>
      </c>
      <c r="K5" s="337"/>
      <c r="L5" s="337"/>
      <c r="M5" s="174"/>
      <c r="N5" s="318" t="s">
        <v>174</v>
      </c>
      <c r="O5" s="316"/>
      <c r="P5" s="329"/>
    </row>
    <row r="6" spans="1:20" ht="12.75" customHeight="1" x14ac:dyDescent="0.3">
      <c r="A6" s="352"/>
      <c r="B6" s="519"/>
      <c r="C6" s="484"/>
      <c r="D6" s="484"/>
      <c r="E6" s="484"/>
      <c r="F6" s="484"/>
      <c r="G6" s="484"/>
      <c r="H6" s="484"/>
      <c r="I6" s="485"/>
      <c r="J6" s="524"/>
      <c r="K6" s="525"/>
      <c r="L6" s="525"/>
      <c r="M6" s="526"/>
      <c r="N6" s="338" t="s">
        <v>175</v>
      </c>
      <c r="O6" s="319"/>
      <c r="P6" s="330"/>
      <c r="Q6" s="68"/>
      <c r="R6" s="68"/>
      <c r="S6" s="68"/>
      <c r="T6" s="68"/>
    </row>
    <row r="7" spans="1:20" ht="12.75" customHeight="1" x14ac:dyDescent="0.3">
      <c r="A7" s="353"/>
      <c r="B7" s="520"/>
      <c r="C7" s="487"/>
      <c r="D7" s="487"/>
      <c r="E7" s="487"/>
      <c r="F7" s="487"/>
      <c r="G7" s="487"/>
      <c r="H7" s="487"/>
      <c r="I7" s="488"/>
      <c r="J7" s="527"/>
      <c r="K7" s="528"/>
      <c r="L7" s="528"/>
      <c r="M7" s="529"/>
      <c r="N7" s="315" t="s">
        <v>167</v>
      </c>
      <c r="O7" s="315" t="s">
        <v>165</v>
      </c>
      <c r="P7" s="331" t="s">
        <v>166</v>
      </c>
      <c r="Q7" s="68"/>
      <c r="R7" s="68"/>
      <c r="S7" s="68"/>
      <c r="T7" s="68"/>
    </row>
    <row r="8" spans="1:20" ht="12.75" customHeight="1" x14ac:dyDescent="0.3">
      <c r="A8" s="269"/>
      <c r="B8" s="518"/>
      <c r="C8" s="445"/>
      <c r="D8" s="445"/>
      <c r="E8" s="445"/>
      <c r="F8" s="445"/>
      <c r="G8" s="445"/>
      <c r="H8" s="445"/>
      <c r="I8" s="427"/>
      <c r="J8" s="530"/>
      <c r="K8" s="531"/>
      <c r="L8" s="531"/>
      <c r="M8" s="532"/>
      <c r="N8" s="321"/>
      <c r="O8" s="322" t="str">
        <f t="shared" ref="O8:O39" si="0">IF(N8&lt;&gt;"I","",J8)</f>
        <v/>
      </c>
      <c r="P8" s="332" t="str">
        <f t="shared" ref="P8:P39" si="1">IF(N8&lt;&gt;"O","",J8)</f>
        <v/>
      </c>
      <c r="Q8" s="68"/>
      <c r="R8" s="68"/>
      <c r="S8" s="68"/>
      <c r="T8" s="68"/>
    </row>
    <row r="9" spans="1:20" ht="12.75" customHeight="1" x14ac:dyDescent="0.3">
      <c r="A9" s="269"/>
      <c r="B9" s="518"/>
      <c r="C9" s="445"/>
      <c r="D9" s="445"/>
      <c r="E9" s="445"/>
      <c r="F9" s="445"/>
      <c r="G9" s="445"/>
      <c r="H9" s="445"/>
      <c r="I9" s="427"/>
      <c r="J9" s="530"/>
      <c r="K9" s="531"/>
      <c r="L9" s="531"/>
      <c r="M9" s="532"/>
      <c r="N9" s="262"/>
      <c r="O9" s="322" t="str">
        <f t="shared" si="0"/>
        <v/>
      </c>
      <c r="P9" s="332" t="str">
        <f t="shared" si="1"/>
        <v/>
      </c>
      <c r="Q9" s="68"/>
      <c r="R9" s="68"/>
      <c r="S9" s="68"/>
      <c r="T9" s="68"/>
    </row>
    <row r="10" spans="1:20" ht="12.75" customHeight="1" x14ac:dyDescent="0.3">
      <c r="A10" s="269"/>
      <c r="B10" s="518"/>
      <c r="C10" s="445"/>
      <c r="D10" s="445"/>
      <c r="E10" s="445"/>
      <c r="F10" s="445"/>
      <c r="G10" s="445"/>
      <c r="H10" s="445"/>
      <c r="I10" s="427"/>
      <c r="J10" s="530"/>
      <c r="K10" s="531"/>
      <c r="L10" s="531"/>
      <c r="M10" s="532"/>
      <c r="N10" s="262"/>
      <c r="O10" s="322" t="str">
        <f t="shared" si="0"/>
        <v/>
      </c>
      <c r="P10" s="332" t="str">
        <f t="shared" si="1"/>
        <v/>
      </c>
      <c r="Q10" s="68"/>
      <c r="R10" s="68"/>
      <c r="S10" s="68"/>
      <c r="T10" s="68"/>
    </row>
    <row r="11" spans="1:20" ht="12.75" customHeight="1" x14ac:dyDescent="0.3">
      <c r="A11" s="269"/>
      <c r="B11" s="518"/>
      <c r="C11" s="445"/>
      <c r="D11" s="445"/>
      <c r="E11" s="445"/>
      <c r="F11" s="445"/>
      <c r="G11" s="445"/>
      <c r="H11" s="445"/>
      <c r="I11" s="427"/>
      <c r="J11" s="530"/>
      <c r="K11" s="531"/>
      <c r="L11" s="531"/>
      <c r="M11" s="532"/>
      <c r="N11" s="262"/>
      <c r="O11" s="322" t="str">
        <f t="shared" si="0"/>
        <v/>
      </c>
      <c r="P11" s="332" t="str">
        <f t="shared" si="1"/>
        <v/>
      </c>
      <c r="Q11" s="68"/>
      <c r="R11" s="68"/>
      <c r="S11" s="68"/>
      <c r="T11" s="68"/>
    </row>
    <row r="12" spans="1:20" ht="12.75" customHeight="1" x14ac:dyDescent="0.3">
      <c r="A12" s="269"/>
      <c r="B12" s="518"/>
      <c r="C12" s="445"/>
      <c r="D12" s="445"/>
      <c r="E12" s="445"/>
      <c r="F12" s="445"/>
      <c r="G12" s="445"/>
      <c r="H12" s="445"/>
      <c r="I12" s="427"/>
      <c r="J12" s="530"/>
      <c r="K12" s="531"/>
      <c r="L12" s="531"/>
      <c r="M12" s="532"/>
      <c r="N12" s="262"/>
      <c r="O12" s="322" t="str">
        <f t="shared" si="0"/>
        <v/>
      </c>
      <c r="P12" s="332" t="str">
        <f t="shared" si="1"/>
        <v/>
      </c>
      <c r="Q12" s="68"/>
      <c r="R12" s="68"/>
      <c r="S12" s="68"/>
      <c r="T12" s="68"/>
    </row>
    <row r="13" spans="1:20" ht="12.75" customHeight="1" x14ac:dyDescent="0.3">
      <c r="A13" s="269"/>
      <c r="B13" s="518"/>
      <c r="C13" s="445"/>
      <c r="D13" s="445"/>
      <c r="E13" s="445"/>
      <c r="F13" s="445"/>
      <c r="G13" s="445"/>
      <c r="H13" s="445"/>
      <c r="I13" s="427"/>
      <c r="J13" s="530"/>
      <c r="K13" s="531"/>
      <c r="L13" s="531"/>
      <c r="M13" s="532"/>
      <c r="N13" s="262"/>
      <c r="O13" s="322" t="str">
        <f t="shared" si="0"/>
        <v/>
      </c>
      <c r="P13" s="332" t="str">
        <f t="shared" si="1"/>
        <v/>
      </c>
      <c r="Q13" s="68"/>
      <c r="R13" s="68"/>
      <c r="S13" s="68"/>
      <c r="T13" s="68"/>
    </row>
    <row r="14" spans="1:20" ht="12.75" customHeight="1" x14ac:dyDescent="0.3">
      <c r="A14" s="269"/>
      <c r="B14" s="518"/>
      <c r="C14" s="445"/>
      <c r="D14" s="445"/>
      <c r="E14" s="445"/>
      <c r="F14" s="445"/>
      <c r="G14" s="445"/>
      <c r="H14" s="445"/>
      <c r="I14" s="427"/>
      <c r="J14" s="530"/>
      <c r="K14" s="531"/>
      <c r="L14" s="531"/>
      <c r="M14" s="532"/>
      <c r="N14" s="262"/>
      <c r="O14" s="322" t="str">
        <f t="shared" si="0"/>
        <v/>
      </c>
      <c r="P14" s="332" t="str">
        <f t="shared" si="1"/>
        <v/>
      </c>
      <c r="Q14" s="68"/>
      <c r="R14" s="68"/>
      <c r="S14" s="68"/>
      <c r="T14" s="68"/>
    </row>
    <row r="15" spans="1:20" ht="12.75" customHeight="1" x14ac:dyDescent="0.3">
      <c r="A15" s="269"/>
      <c r="B15" s="518"/>
      <c r="C15" s="445"/>
      <c r="D15" s="445"/>
      <c r="E15" s="445"/>
      <c r="F15" s="445"/>
      <c r="G15" s="445"/>
      <c r="H15" s="445"/>
      <c r="I15" s="427"/>
      <c r="J15" s="530"/>
      <c r="K15" s="531"/>
      <c r="L15" s="531"/>
      <c r="M15" s="532"/>
      <c r="N15" s="262"/>
      <c r="O15" s="322" t="str">
        <f t="shared" si="0"/>
        <v/>
      </c>
      <c r="P15" s="332" t="str">
        <f t="shared" si="1"/>
        <v/>
      </c>
      <c r="Q15" s="68"/>
      <c r="R15" s="68"/>
      <c r="S15" s="68"/>
      <c r="T15" s="68"/>
    </row>
    <row r="16" spans="1:20" ht="12.75" customHeight="1" x14ac:dyDescent="0.3">
      <c r="A16" s="269"/>
      <c r="B16" s="518"/>
      <c r="C16" s="445"/>
      <c r="D16" s="445"/>
      <c r="E16" s="445"/>
      <c r="F16" s="445"/>
      <c r="G16" s="445"/>
      <c r="H16" s="445"/>
      <c r="I16" s="427"/>
      <c r="J16" s="530"/>
      <c r="K16" s="531"/>
      <c r="L16" s="531"/>
      <c r="M16" s="532"/>
      <c r="N16" s="262"/>
      <c r="O16" s="322" t="str">
        <f t="shared" si="0"/>
        <v/>
      </c>
      <c r="P16" s="332" t="str">
        <f t="shared" si="1"/>
        <v/>
      </c>
      <c r="Q16" s="68"/>
      <c r="R16" s="68"/>
      <c r="S16" s="68"/>
      <c r="T16" s="68"/>
    </row>
    <row r="17" spans="1:20" ht="12.75" customHeight="1" x14ac:dyDescent="0.3">
      <c r="A17" s="269"/>
      <c r="B17" s="518"/>
      <c r="C17" s="445"/>
      <c r="D17" s="445"/>
      <c r="E17" s="445"/>
      <c r="F17" s="445"/>
      <c r="G17" s="445"/>
      <c r="H17" s="445"/>
      <c r="I17" s="427"/>
      <c r="J17" s="530"/>
      <c r="K17" s="531"/>
      <c r="L17" s="531"/>
      <c r="M17" s="532"/>
      <c r="N17" s="262"/>
      <c r="O17" s="322" t="str">
        <f t="shared" si="0"/>
        <v/>
      </c>
      <c r="P17" s="332" t="str">
        <f t="shared" si="1"/>
        <v/>
      </c>
      <c r="Q17" s="68"/>
      <c r="R17" s="68"/>
      <c r="S17" s="68"/>
      <c r="T17" s="68"/>
    </row>
    <row r="18" spans="1:20" ht="12.75" customHeight="1" x14ac:dyDescent="0.3">
      <c r="A18" s="269"/>
      <c r="B18" s="518"/>
      <c r="C18" s="445"/>
      <c r="D18" s="445"/>
      <c r="E18" s="445"/>
      <c r="F18" s="445"/>
      <c r="G18" s="445"/>
      <c r="H18" s="445"/>
      <c r="I18" s="427"/>
      <c r="J18" s="530"/>
      <c r="K18" s="531"/>
      <c r="L18" s="531"/>
      <c r="M18" s="532"/>
      <c r="N18" s="262"/>
      <c r="O18" s="322" t="str">
        <f t="shared" si="0"/>
        <v/>
      </c>
      <c r="P18" s="332" t="str">
        <f t="shared" si="1"/>
        <v/>
      </c>
      <c r="Q18" s="68"/>
      <c r="R18" s="68"/>
      <c r="S18" s="68"/>
      <c r="T18" s="68"/>
    </row>
    <row r="19" spans="1:20" ht="12.75" customHeight="1" x14ac:dyDescent="0.3">
      <c r="A19" s="269"/>
      <c r="B19" s="518"/>
      <c r="C19" s="445"/>
      <c r="D19" s="445"/>
      <c r="E19" s="445"/>
      <c r="F19" s="445"/>
      <c r="G19" s="445"/>
      <c r="H19" s="445"/>
      <c r="I19" s="427"/>
      <c r="J19" s="530"/>
      <c r="K19" s="531"/>
      <c r="L19" s="531"/>
      <c r="M19" s="532"/>
      <c r="N19" s="262"/>
      <c r="O19" s="322" t="str">
        <f t="shared" si="0"/>
        <v/>
      </c>
      <c r="P19" s="332" t="str">
        <f t="shared" si="1"/>
        <v/>
      </c>
      <c r="Q19" s="68"/>
      <c r="R19" s="68"/>
      <c r="S19" s="68"/>
      <c r="T19" s="68"/>
    </row>
    <row r="20" spans="1:20" ht="12.75" customHeight="1" x14ac:dyDescent="0.3">
      <c r="A20" s="269"/>
      <c r="B20" s="518"/>
      <c r="C20" s="445"/>
      <c r="D20" s="445"/>
      <c r="E20" s="445"/>
      <c r="F20" s="445"/>
      <c r="G20" s="445"/>
      <c r="H20" s="445"/>
      <c r="I20" s="427"/>
      <c r="J20" s="530"/>
      <c r="K20" s="531"/>
      <c r="L20" s="531"/>
      <c r="M20" s="532"/>
      <c r="N20" s="262"/>
      <c r="O20" s="322" t="str">
        <f t="shared" si="0"/>
        <v/>
      </c>
      <c r="P20" s="332" t="str">
        <f t="shared" si="1"/>
        <v/>
      </c>
      <c r="Q20" s="68"/>
      <c r="R20" s="68"/>
      <c r="S20" s="68"/>
      <c r="T20" s="68"/>
    </row>
    <row r="21" spans="1:20" ht="12.75" customHeight="1" x14ac:dyDescent="0.25">
      <c r="A21" s="269"/>
      <c r="B21" s="518"/>
      <c r="C21" s="445"/>
      <c r="D21" s="445"/>
      <c r="E21" s="445"/>
      <c r="F21" s="445"/>
      <c r="G21" s="445"/>
      <c r="H21" s="445"/>
      <c r="I21" s="427"/>
      <c r="J21" s="530"/>
      <c r="K21" s="531"/>
      <c r="L21" s="531"/>
      <c r="M21" s="532"/>
      <c r="N21" s="262"/>
      <c r="O21" s="322" t="str">
        <f t="shared" si="0"/>
        <v/>
      </c>
      <c r="P21" s="332" t="str">
        <f t="shared" si="1"/>
        <v/>
      </c>
    </row>
    <row r="22" spans="1:20" ht="12.75" customHeight="1" x14ac:dyDescent="0.25">
      <c r="A22" s="269"/>
      <c r="B22" s="518"/>
      <c r="C22" s="445"/>
      <c r="D22" s="445"/>
      <c r="E22" s="445"/>
      <c r="F22" s="445"/>
      <c r="G22" s="445"/>
      <c r="H22" s="445"/>
      <c r="I22" s="427"/>
      <c r="J22" s="530"/>
      <c r="K22" s="531"/>
      <c r="L22" s="531"/>
      <c r="M22" s="532"/>
      <c r="N22" s="262"/>
      <c r="O22" s="322" t="str">
        <f t="shared" si="0"/>
        <v/>
      </c>
      <c r="P22" s="332" t="str">
        <f t="shared" si="1"/>
        <v/>
      </c>
    </row>
    <row r="23" spans="1:20" ht="12.75" customHeight="1" x14ac:dyDescent="0.25">
      <c r="A23" s="269"/>
      <c r="B23" s="518"/>
      <c r="C23" s="445"/>
      <c r="D23" s="445"/>
      <c r="E23" s="445"/>
      <c r="F23" s="445"/>
      <c r="G23" s="445"/>
      <c r="H23" s="445"/>
      <c r="I23" s="427"/>
      <c r="J23" s="530"/>
      <c r="K23" s="531"/>
      <c r="L23" s="531"/>
      <c r="M23" s="532"/>
      <c r="N23" s="262"/>
      <c r="O23" s="322" t="str">
        <f t="shared" si="0"/>
        <v/>
      </c>
      <c r="P23" s="332" t="str">
        <f t="shared" si="1"/>
        <v/>
      </c>
    </row>
    <row r="24" spans="1:20" ht="12.75" customHeight="1" x14ac:dyDescent="0.25">
      <c r="A24" s="269"/>
      <c r="B24" s="518"/>
      <c r="C24" s="445"/>
      <c r="D24" s="445"/>
      <c r="E24" s="445"/>
      <c r="F24" s="445"/>
      <c r="G24" s="445"/>
      <c r="H24" s="445"/>
      <c r="I24" s="427"/>
      <c r="J24" s="530"/>
      <c r="K24" s="531"/>
      <c r="L24" s="531"/>
      <c r="M24" s="532"/>
      <c r="N24" s="262"/>
      <c r="O24" s="322" t="str">
        <f t="shared" si="0"/>
        <v/>
      </c>
      <c r="P24" s="332" t="str">
        <f t="shared" si="1"/>
        <v/>
      </c>
    </row>
    <row r="25" spans="1:20" ht="12.75" customHeight="1" x14ac:dyDescent="0.25">
      <c r="A25" s="269"/>
      <c r="B25" s="518"/>
      <c r="C25" s="445"/>
      <c r="D25" s="445"/>
      <c r="E25" s="445"/>
      <c r="F25" s="445"/>
      <c r="G25" s="445"/>
      <c r="H25" s="445"/>
      <c r="I25" s="427"/>
      <c r="J25" s="530"/>
      <c r="K25" s="531"/>
      <c r="L25" s="531"/>
      <c r="M25" s="532"/>
      <c r="N25" s="262"/>
      <c r="O25" s="322" t="str">
        <f t="shared" si="0"/>
        <v/>
      </c>
      <c r="P25" s="332" t="str">
        <f t="shared" si="1"/>
        <v/>
      </c>
    </row>
    <row r="26" spans="1:20" ht="12.75" customHeight="1" x14ac:dyDescent="0.25">
      <c r="A26" s="269"/>
      <c r="B26" s="518"/>
      <c r="C26" s="445"/>
      <c r="D26" s="445"/>
      <c r="E26" s="445"/>
      <c r="F26" s="445"/>
      <c r="G26" s="445"/>
      <c r="H26" s="445"/>
      <c r="I26" s="427"/>
      <c r="J26" s="530"/>
      <c r="K26" s="531"/>
      <c r="L26" s="531"/>
      <c r="M26" s="532"/>
      <c r="N26" s="262"/>
      <c r="O26" s="322" t="str">
        <f t="shared" si="0"/>
        <v/>
      </c>
      <c r="P26" s="332" t="str">
        <f t="shared" si="1"/>
        <v/>
      </c>
    </row>
    <row r="27" spans="1:20" ht="12.75" customHeight="1" x14ac:dyDescent="0.25">
      <c r="A27" s="269"/>
      <c r="B27" s="518"/>
      <c r="C27" s="445"/>
      <c r="D27" s="445"/>
      <c r="E27" s="445"/>
      <c r="F27" s="445"/>
      <c r="G27" s="445"/>
      <c r="H27" s="445"/>
      <c r="I27" s="427"/>
      <c r="J27" s="530"/>
      <c r="K27" s="531"/>
      <c r="L27" s="531"/>
      <c r="M27" s="532"/>
      <c r="N27" s="262"/>
      <c r="O27" s="322" t="str">
        <f t="shared" si="0"/>
        <v/>
      </c>
      <c r="P27" s="332" t="str">
        <f t="shared" si="1"/>
        <v/>
      </c>
    </row>
    <row r="28" spans="1:20" ht="12.75" customHeight="1" x14ac:dyDescent="0.25">
      <c r="A28" s="269"/>
      <c r="B28" s="518"/>
      <c r="C28" s="445"/>
      <c r="D28" s="445"/>
      <c r="E28" s="445"/>
      <c r="F28" s="445"/>
      <c r="G28" s="445"/>
      <c r="H28" s="445"/>
      <c r="I28" s="427"/>
      <c r="J28" s="530"/>
      <c r="K28" s="531"/>
      <c r="L28" s="531"/>
      <c r="M28" s="532"/>
      <c r="N28" s="262"/>
      <c r="O28" s="322" t="str">
        <f t="shared" si="0"/>
        <v/>
      </c>
      <c r="P28" s="332" t="str">
        <f t="shared" si="1"/>
        <v/>
      </c>
    </row>
    <row r="29" spans="1:20" ht="12.75" customHeight="1" x14ac:dyDescent="0.25">
      <c r="A29" s="269"/>
      <c r="B29" s="518"/>
      <c r="C29" s="445"/>
      <c r="D29" s="445"/>
      <c r="E29" s="445"/>
      <c r="F29" s="445"/>
      <c r="G29" s="445"/>
      <c r="H29" s="445"/>
      <c r="I29" s="427"/>
      <c r="J29" s="530"/>
      <c r="K29" s="531"/>
      <c r="L29" s="531"/>
      <c r="M29" s="532"/>
      <c r="N29" s="262"/>
      <c r="O29" s="322" t="str">
        <f t="shared" si="0"/>
        <v/>
      </c>
      <c r="P29" s="332" t="str">
        <f t="shared" si="1"/>
        <v/>
      </c>
    </row>
    <row r="30" spans="1:20" ht="12.75" customHeight="1" x14ac:dyDescent="0.25">
      <c r="A30" s="269"/>
      <c r="B30" s="518"/>
      <c r="C30" s="445"/>
      <c r="D30" s="445"/>
      <c r="E30" s="445"/>
      <c r="F30" s="445"/>
      <c r="G30" s="445"/>
      <c r="H30" s="445"/>
      <c r="I30" s="427"/>
      <c r="J30" s="530"/>
      <c r="K30" s="531"/>
      <c r="L30" s="531"/>
      <c r="M30" s="532"/>
      <c r="N30" s="262"/>
      <c r="O30" s="322" t="str">
        <f t="shared" si="0"/>
        <v/>
      </c>
      <c r="P30" s="332" t="str">
        <f t="shared" si="1"/>
        <v/>
      </c>
    </row>
    <row r="31" spans="1:20" ht="12.75" customHeight="1" x14ac:dyDescent="0.25">
      <c r="A31" s="269"/>
      <c r="B31" s="518"/>
      <c r="C31" s="445"/>
      <c r="D31" s="445"/>
      <c r="E31" s="445"/>
      <c r="F31" s="445"/>
      <c r="G31" s="445"/>
      <c r="H31" s="445"/>
      <c r="I31" s="427"/>
      <c r="J31" s="530"/>
      <c r="K31" s="531"/>
      <c r="L31" s="531"/>
      <c r="M31" s="532"/>
      <c r="N31" s="262"/>
      <c r="O31" s="322" t="str">
        <f t="shared" si="0"/>
        <v/>
      </c>
      <c r="P31" s="332" t="str">
        <f t="shared" si="1"/>
        <v/>
      </c>
    </row>
    <row r="32" spans="1:20" ht="12.75" customHeight="1" x14ac:dyDescent="0.25">
      <c r="A32" s="269"/>
      <c r="B32" s="518"/>
      <c r="C32" s="445"/>
      <c r="D32" s="445"/>
      <c r="E32" s="445"/>
      <c r="F32" s="445"/>
      <c r="G32" s="445"/>
      <c r="H32" s="445"/>
      <c r="I32" s="427"/>
      <c r="J32" s="530"/>
      <c r="K32" s="531"/>
      <c r="L32" s="531"/>
      <c r="M32" s="532"/>
      <c r="N32" s="262"/>
      <c r="O32" s="322" t="str">
        <f t="shared" si="0"/>
        <v/>
      </c>
      <c r="P32" s="332" t="str">
        <f t="shared" si="1"/>
        <v/>
      </c>
    </row>
    <row r="33" spans="1:16" ht="12.75" customHeight="1" x14ac:dyDescent="0.25">
      <c r="A33" s="269"/>
      <c r="B33" s="518"/>
      <c r="C33" s="445"/>
      <c r="D33" s="445"/>
      <c r="E33" s="445"/>
      <c r="F33" s="445"/>
      <c r="G33" s="445"/>
      <c r="H33" s="445"/>
      <c r="I33" s="427"/>
      <c r="J33" s="530"/>
      <c r="K33" s="531"/>
      <c r="L33" s="531"/>
      <c r="M33" s="532"/>
      <c r="N33" s="262"/>
      <c r="O33" s="322" t="str">
        <f t="shared" si="0"/>
        <v/>
      </c>
      <c r="P33" s="332" t="str">
        <f t="shared" si="1"/>
        <v/>
      </c>
    </row>
    <row r="34" spans="1:16" ht="12.75" customHeight="1" x14ac:dyDescent="0.25">
      <c r="A34" s="269"/>
      <c r="B34" s="518"/>
      <c r="C34" s="445"/>
      <c r="D34" s="445"/>
      <c r="E34" s="445"/>
      <c r="F34" s="445"/>
      <c r="G34" s="445"/>
      <c r="H34" s="445"/>
      <c r="I34" s="427"/>
      <c r="J34" s="530"/>
      <c r="K34" s="531"/>
      <c r="L34" s="531"/>
      <c r="M34" s="532"/>
      <c r="N34" s="262"/>
      <c r="O34" s="322" t="str">
        <f t="shared" si="0"/>
        <v/>
      </c>
      <c r="P34" s="332" t="str">
        <f t="shared" si="1"/>
        <v/>
      </c>
    </row>
    <row r="35" spans="1:16" ht="12.75" customHeight="1" x14ac:dyDescent="0.25">
      <c r="A35" s="269"/>
      <c r="B35" s="518"/>
      <c r="C35" s="445"/>
      <c r="D35" s="445"/>
      <c r="E35" s="445"/>
      <c r="F35" s="445"/>
      <c r="G35" s="445"/>
      <c r="H35" s="445"/>
      <c r="I35" s="427"/>
      <c r="J35" s="530"/>
      <c r="K35" s="531"/>
      <c r="L35" s="531"/>
      <c r="M35" s="532"/>
      <c r="N35" s="262"/>
      <c r="O35" s="322" t="str">
        <f t="shared" si="0"/>
        <v/>
      </c>
      <c r="P35" s="332" t="str">
        <f t="shared" si="1"/>
        <v/>
      </c>
    </row>
    <row r="36" spans="1:16" ht="12.75" customHeight="1" x14ac:dyDescent="0.25">
      <c r="A36" s="269"/>
      <c r="B36" s="518"/>
      <c r="C36" s="445"/>
      <c r="D36" s="445"/>
      <c r="E36" s="445"/>
      <c r="F36" s="445"/>
      <c r="G36" s="445"/>
      <c r="H36" s="445"/>
      <c r="I36" s="427"/>
      <c r="J36" s="530"/>
      <c r="K36" s="531"/>
      <c r="L36" s="531"/>
      <c r="M36" s="532"/>
      <c r="N36" s="262"/>
      <c r="O36" s="322" t="str">
        <f t="shared" si="0"/>
        <v/>
      </c>
      <c r="P36" s="332" t="str">
        <f t="shared" si="1"/>
        <v/>
      </c>
    </row>
    <row r="37" spans="1:16" ht="12.75" customHeight="1" x14ac:dyDescent="0.25">
      <c r="A37" s="269"/>
      <c r="B37" s="518"/>
      <c r="C37" s="445"/>
      <c r="D37" s="445"/>
      <c r="E37" s="445"/>
      <c r="F37" s="445"/>
      <c r="G37" s="445"/>
      <c r="H37" s="445"/>
      <c r="I37" s="427"/>
      <c r="J37" s="530"/>
      <c r="K37" s="531"/>
      <c r="L37" s="531"/>
      <c r="M37" s="532"/>
      <c r="N37" s="262"/>
      <c r="O37" s="322" t="str">
        <f t="shared" si="0"/>
        <v/>
      </c>
      <c r="P37" s="332" t="str">
        <f t="shared" si="1"/>
        <v/>
      </c>
    </row>
    <row r="38" spans="1:16" ht="12.75" customHeight="1" x14ac:dyDescent="0.25">
      <c r="A38" s="269"/>
      <c r="B38" s="518"/>
      <c r="C38" s="445"/>
      <c r="D38" s="445"/>
      <c r="E38" s="445"/>
      <c r="F38" s="445"/>
      <c r="G38" s="445"/>
      <c r="H38" s="445"/>
      <c r="I38" s="427"/>
      <c r="J38" s="530"/>
      <c r="K38" s="531"/>
      <c r="L38" s="531"/>
      <c r="M38" s="532"/>
      <c r="N38" s="262"/>
      <c r="O38" s="322" t="str">
        <f t="shared" si="0"/>
        <v/>
      </c>
      <c r="P38" s="332" t="str">
        <f t="shared" si="1"/>
        <v/>
      </c>
    </row>
    <row r="39" spans="1:16" ht="12.75" customHeight="1" x14ac:dyDescent="0.25">
      <c r="A39" s="269"/>
      <c r="B39" s="518"/>
      <c r="C39" s="445"/>
      <c r="D39" s="445"/>
      <c r="E39" s="445"/>
      <c r="F39" s="445"/>
      <c r="G39" s="445"/>
      <c r="H39" s="445"/>
      <c r="I39" s="427"/>
      <c r="J39" s="530"/>
      <c r="K39" s="531"/>
      <c r="L39" s="531"/>
      <c r="M39" s="532"/>
      <c r="N39" s="262"/>
      <c r="O39" s="322" t="str">
        <f t="shared" si="0"/>
        <v/>
      </c>
      <c r="P39" s="332" t="str">
        <f t="shared" si="1"/>
        <v/>
      </c>
    </row>
    <row r="40" spans="1:16" ht="12.75" customHeight="1" x14ac:dyDescent="0.25">
      <c r="A40" s="269"/>
      <c r="B40" s="518"/>
      <c r="C40" s="445"/>
      <c r="D40" s="445"/>
      <c r="E40" s="445"/>
      <c r="F40" s="445"/>
      <c r="G40" s="445"/>
      <c r="H40" s="445"/>
      <c r="I40" s="427"/>
      <c r="J40" s="530"/>
      <c r="K40" s="531"/>
      <c r="L40" s="531"/>
      <c r="M40" s="532"/>
      <c r="N40" s="262"/>
      <c r="O40" s="322" t="str">
        <f t="shared" ref="O40:O58" si="2">IF(N40&lt;&gt;"I","",J40)</f>
        <v/>
      </c>
      <c r="P40" s="332" t="str">
        <f t="shared" ref="P40:P58" si="3">IF(N40&lt;&gt;"O","",J40)</f>
        <v/>
      </c>
    </row>
    <row r="41" spans="1:16" ht="12.75" customHeight="1" x14ac:dyDescent="0.25">
      <c r="A41" s="269"/>
      <c r="B41" s="518"/>
      <c r="C41" s="445"/>
      <c r="D41" s="445"/>
      <c r="E41" s="445"/>
      <c r="F41" s="445"/>
      <c r="G41" s="445"/>
      <c r="H41" s="445"/>
      <c r="I41" s="427"/>
      <c r="J41" s="530"/>
      <c r="K41" s="531"/>
      <c r="L41" s="531"/>
      <c r="M41" s="532"/>
      <c r="N41" s="262"/>
      <c r="O41" s="322" t="str">
        <f t="shared" si="2"/>
        <v/>
      </c>
      <c r="P41" s="332" t="str">
        <f t="shared" si="3"/>
        <v/>
      </c>
    </row>
    <row r="42" spans="1:16" ht="12.75" customHeight="1" x14ac:dyDescent="0.25">
      <c r="A42" s="269"/>
      <c r="B42" s="518"/>
      <c r="C42" s="445"/>
      <c r="D42" s="445"/>
      <c r="E42" s="445"/>
      <c r="F42" s="445"/>
      <c r="G42" s="445"/>
      <c r="H42" s="445"/>
      <c r="I42" s="427"/>
      <c r="J42" s="530"/>
      <c r="K42" s="531"/>
      <c r="L42" s="531"/>
      <c r="M42" s="532"/>
      <c r="N42" s="262"/>
      <c r="O42" s="322" t="str">
        <f t="shared" si="2"/>
        <v/>
      </c>
      <c r="P42" s="332" t="str">
        <f t="shared" si="3"/>
        <v/>
      </c>
    </row>
    <row r="43" spans="1:16" ht="12.75" customHeight="1" x14ac:dyDescent="0.25">
      <c r="A43" s="269"/>
      <c r="B43" s="518"/>
      <c r="C43" s="445"/>
      <c r="D43" s="445"/>
      <c r="E43" s="445"/>
      <c r="F43" s="445"/>
      <c r="G43" s="445"/>
      <c r="H43" s="445"/>
      <c r="I43" s="427"/>
      <c r="J43" s="530"/>
      <c r="K43" s="531"/>
      <c r="L43" s="531"/>
      <c r="M43" s="532"/>
      <c r="N43" s="262"/>
      <c r="O43" s="322" t="str">
        <f t="shared" si="2"/>
        <v/>
      </c>
      <c r="P43" s="332" t="str">
        <f t="shared" si="3"/>
        <v/>
      </c>
    </row>
    <row r="44" spans="1:16" ht="12.75" customHeight="1" x14ac:dyDescent="0.25">
      <c r="A44" s="269"/>
      <c r="B44" s="518"/>
      <c r="C44" s="445"/>
      <c r="D44" s="445"/>
      <c r="E44" s="445"/>
      <c r="F44" s="445"/>
      <c r="G44" s="445"/>
      <c r="H44" s="445"/>
      <c r="I44" s="427"/>
      <c r="J44" s="530"/>
      <c r="K44" s="531"/>
      <c r="L44" s="531"/>
      <c r="M44" s="532"/>
      <c r="N44" s="262"/>
      <c r="O44" s="322" t="str">
        <f t="shared" si="2"/>
        <v/>
      </c>
      <c r="P44" s="332" t="str">
        <f t="shared" si="3"/>
        <v/>
      </c>
    </row>
    <row r="45" spans="1:16" ht="12.75" customHeight="1" x14ac:dyDescent="0.25">
      <c r="A45" s="269"/>
      <c r="B45" s="518"/>
      <c r="C45" s="445"/>
      <c r="D45" s="445"/>
      <c r="E45" s="445"/>
      <c r="F45" s="445"/>
      <c r="G45" s="445"/>
      <c r="H45" s="445"/>
      <c r="I45" s="427"/>
      <c r="J45" s="530"/>
      <c r="K45" s="531"/>
      <c r="L45" s="531"/>
      <c r="M45" s="532"/>
      <c r="N45" s="262"/>
      <c r="O45" s="322" t="str">
        <f t="shared" si="2"/>
        <v/>
      </c>
      <c r="P45" s="332" t="str">
        <f t="shared" si="3"/>
        <v/>
      </c>
    </row>
    <row r="46" spans="1:16" ht="12.75" customHeight="1" x14ac:dyDescent="0.25">
      <c r="A46" s="269"/>
      <c r="B46" s="518"/>
      <c r="C46" s="445"/>
      <c r="D46" s="445"/>
      <c r="E46" s="445"/>
      <c r="F46" s="445"/>
      <c r="G46" s="445"/>
      <c r="H46" s="445"/>
      <c r="I46" s="427"/>
      <c r="J46" s="530"/>
      <c r="K46" s="531"/>
      <c r="L46" s="531"/>
      <c r="M46" s="532"/>
      <c r="N46" s="262"/>
      <c r="O46" s="322" t="str">
        <f t="shared" si="2"/>
        <v/>
      </c>
      <c r="P46" s="332" t="str">
        <f t="shared" si="3"/>
        <v/>
      </c>
    </row>
    <row r="47" spans="1:16" ht="12.75" customHeight="1" x14ac:dyDescent="0.25">
      <c r="A47" s="269"/>
      <c r="B47" s="518"/>
      <c r="C47" s="445"/>
      <c r="D47" s="445"/>
      <c r="E47" s="445"/>
      <c r="F47" s="445"/>
      <c r="G47" s="445"/>
      <c r="H47" s="445"/>
      <c r="I47" s="427"/>
      <c r="J47" s="530"/>
      <c r="K47" s="531"/>
      <c r="L47" s="531"/>
      <c r="M47" s="532"/>
      <c r="N47" s="262"/>
      <c r="O47" s="322" t="str">
        <f t="shared" si="2"/>
        <v/>
      </c>
      <c r="P47" s="332" t="str">
        <f t="shared" si="3"/>
        <v/>
      </c>
    </row>
    <row r="48" spans="1:16" ht="12.75" customHeight="1" x14ac:dyDescent="0.25">
      <c r="A48" s="269"/>
      <c r="B48" s="518"/>
      <c r="C48" s="543"/>
      <c r="D48" s="543"/>
      <c r="E48" s="543"/>
      <c r="F48" s="543"/>
      <c r="G48" s="543"/>
      <c r="H48" s="543"/>
      <c r="I48" s="544"/>
      <c r="J48" s="530"/>
      <c r="K48" s="531"/>
      <c r="L48" s="531"/>
      <c r="M48" s="532"/>
      <c r="N48" s="262"/>
      <c r="O48" s="322" t="str">
        <f t="shared" si="2"/>
        <v/>
      </c>
      <c r="P48" s="332" t="str">
        <f t="shared" si="3"/>
        <v/>
      </c>
    </row>
    <row r="49" spans="1:16" ht="12.75" customHeight="1" x14ac:dyDescent="0.25">
      <c r="A49" s="269"/>
      <c r="B49" s="518"/>
      <c r="C49" s="543"/>
      <c r="D49" s="543"/>
      <c r="E49" s="543"/>
      <c r="F49" s="543"/>
      <c r="G49" s="543"/>
      <c r="H49" s="543"/>
      <c r="I49" s="544"/>
      <c r="J49" s="530"/>
      <c r="K49" s="531"/>
      <c r="L49" s="531"/>
      <c r="M49" s="532"/>
      <c r="N49" s="262"/>
      <c r="O49" s="322" t="str">
        <f t="shared" si="2"/>
        <v/>
      </c>
      <c r="P49" s="332" t="str">
        <f t="shared" si="3"/>
        <v/>
      </c>
    </row>
    <row r="50" spans="1:16" ht="12.75" customHeight="1" x14ac:dyDescent="0.25">
      <c r="A50" s="269"/>
      <c r="B50" s="518"/>
      <c r="C50" s="543"/>
      <c r="D50" s="543"/>
      <c r="E50" s="543"/>
      <c r="F50" s="543"/>
      <c r="G50" s="543"/>
      <c r="H50" s="543"/>
      <c r="I50" s="544"/>
      <c r="J50" s="530"/>
      <c r="K50" s="531"/>
      <c r="L50" s="531"/>
      <c r="M50" s="532"/>
      <c r="N50" s="262"/>
      <c r="O50" s="322" t="str">
        <f t="shared" si="2"/>
        <v/>
      </c>
      <c r="P50" s="332" t="str">
        <f t="shared" si="3"/>
        <v/>
      </c>
    </row>
    <row r="51" spans="1:16" ht="12.75" customHeight="1" x14ac:dyDescent="0.25">
      <c r="A51" s="269"/>
      <c r="B51" s="518"/>
      <c r="C51" s="543"/>
      <c r="D51" s="543"/>
      <c r="E51" s="543"/>
      <c r="F51" s="543"/>
      <c r="G51" s="543"/>
      <c r="H51" s="543"/>
      <c r="I51" s="544"/>
      <c r="J51" s="530"/>
      <c r="K51" s="531"/>
      <c r="L51" s="531"/>
      <c r="M51" s="532"/>
      <c r="N51" s="262"/>
      <c r="O51" s="322" t="str">
        <f t="shared" si="2"/>
        <v/>
      </c>
      <c r="P51" s="332" t="str">
        <f t="shared" si="3"/>
        <v/>
      </c>
    </row>
    <row r="52" spans="1:16" ht="12.75" customHeight="1" x14ac:dyDescent="0.25">
      <c r="A52" s="269"/>
      <c r="B52" s="518"/>
      <c r="C52" s="543"/>
      <c r="D52" s="543"/>
      <c r="E52" s="543"/>
      <c r="F52" s="543"/>
      <c r="G52" s="543"/>
      <c r="H52" s="543"/>
      <c r="I52" s="544"/>
      <c r="J52" s="530"/>
      <c r="K52" s="531"/>
      <c r="L52" s="531"/>
      <c r="M52" s="532"/>
      <c r="N52" s="262"/>
      <c r="O52" s="322" t="str">
        <f t="shared" si="2"/>
        <v/>
      </c>
      <c r="P52" s="332" t="str">
        <f t="shared" si="3"/>
        <v/>
      </c>
    </row>
    <row r="53" spans="1:16" ht="12.75" customHeight="1" x14ac:dyDescent="0.25">
      <c r="A53" s="269"/>
      <c r="B53" s="518"/>
      <c r="C53" s="543"/>
      <c r="D53" s="543"/>
      <c r="E53" s="543"/>
      <c r="F53" s="543"/>
      <c r="G53" s="543"/>
      <c r="H53" s="543"/>
      <c r="I53" s="544"/>
      <c r="J53" s="530"/>
      <c r="K53" s="531"/>
      <c r="L53" s="531"/>
      <c r="M53" s="532"/>
      <c r="N53" s="262"/>
      <c r="O53" s="322" t="str">
        <f t="shared" si="2"/>
        <v/>
      </c>
      <c r="P53" s="332" t="str">
        <f t="shared" si="3"/>
        <v/>
      </c>
    </row>
    <row r="54" spans="1:16" ht="12.75" customHeight="1" x14ac:dyDescent="0.25">
      <c r="A54" s="269"/>
      <c r="B54" s="518"/>
      <c r="C54" s="543"/>
      <c r="D54" s="543"/>
      <c r="E54" s="543"/>
      <c r="F54" s="543"/>
      <c r="G54" s="543"/>
      <c r="H54" s="543"/>
      <c r="I54" s="544"/>
      <c r="J54" s="530"/>
      <c r="K54" s="531"/>
      <c r="L54" s="531"/>
      <c r="M54" s="532"/>
      <c r="N54" s="262"/>
      <c r="O54" s="322" t="str">
        <f t="shared" si="2"/>
        <v/>
      </c>
      <c r="P54" s="332" t="str">
        <f t="shared" si="3"/>
        <v/>
      </c>
    </row>
    <row r="55" spans="1:16" ht="12.75" customHeight="1" x14ac:dyDescent="0.25">
      <c r="A55" s="269"/>
      <c r="B55" s="518"/>
      <c r="C55" s="543"/>
      <c r="D55" s="543"/>
      <c r="E55" s="543"/>
      <c r="F55" s="543"/>
      <c r="G55" s="543"/>
      <c r="H55" s="543"/>
      <c r="I55" s="544"/>
      <c r="J55" s="530"/>
      <c r="K55" s="531"/>
      <c r="L55" s="531"/>
      <c r="M55" s="532"/>
      <c r="N55" s="262"/>
      <c r="O55" s="322" t="str">
        <f t="shared" si="2"/>
        <v/>
      </c>
      <c r="P55" s="332" t="str">
        <f t="shared" si="3"/>
        <v/>
      </c>
    </row>
    <row r="56" spans="1:16" ht="12.75" customHeight="1" x14ac:dyDescent="0.25">
      <c r="A56" s="269"/>
      <c r="B56" s="518"/>
      <c r="C56" s="543"/>
      <c r="D56" s="543"/>
      <c r="E56" s="543"/>
      <c r="F56" s="543"/>
      <c r="G56" s="543"/>
      <c r="H56" s="543"/>
      <c r="I56" s="544"/>
      <c r="J56" s="530"/>
      <c r="K56" s="531"/>
      <c r="L56" s="531"/>
      <c r="M56" s="532"/>
      <c r="N56" s="262"/>
      <c r="O56" s="354" t="str">
        <f t="shared" si="2"/>
        <v/>
      </c>
      <c r="P56" s="355" t="str">
        <f t="shared" si="3"/>
        <v/>
      </c>
    </row>
    <row r="57" spans="1:16" ht="12.75" customHeight="1" x14ac:dyDescent="0.25">
      <c r="A57" s="269"/>
      <c r="B57" s="518"/>
      <c r="C57" s="543"/>
      <c r="D57" s="543"/>
      <c r="E57" s="543"/>
      <c r="F57" s="543"/>
      <c r="G57" s="543"/>
      <c r="H57" s="543"/>
      <c r="I57" s="544"/>
      <c r="J57" s="540"/>
      <c r="K57" s="541"/>
      <c r="L57" s="541"/>
      <c r="M57" s="542"/>
      <c r="N57" s="262"/>
      <c r="O57" s="354" t="str">
        <f t="shared" si="2"/>
        <v/>
      </c>
      <c r="P57" s="355" t="str">
        <f t="shared" si="3"/>
        <v/>
      </c>
    </row>
    <row r="58" spans="1:16" ht="12.75" customHeight="1" x14ac:dyDescent="0.25">
      <c r="A58" s="269"/>
      <c r="B58" s="518"/>
      <c r="C58" s="543"/>
      <c r="D58" s="543"/>
      <c r="E58" s="543"/>
      <c r="F58" s="543"/>
      <c r="G58" s="543"/>
      <c r="H58" s="543"/>
      <c r="I58" s="544"/>
      <c r="J58" s="534"/>
      <c r="K58" s="535"/>
      <c r="L58" s="535"/>
      <c r="M58" s="536"/>
      <c r="N58" s="262"/>
      <c r="O58" s="354" t="str">
        <f t="shared" si="2"/>
        <v/>
      </c>
      <c r="P58" s="355" t="str">
        <f t="shared" si="3"/>
        <v/>
      </c>
    </row>
    <row r="59" spans="1:16" ht="12.75" customHeight="1" x14ac:dyDescent="0.25">
      <c r="A59" s="270"/>
      <c r="B59" s="521" t="s">
        <v>156</v>
      </c>
      <c r="C59" s="522"/>
      <c r="D59" s="522"/>
      <c r="E59" s="522"/>
      <c r="F59" s="522"/>
      <c r="G59" s="522"/>
      <c r="H59" s="522"/>
      <c r="I59" s="523"/>
      <c r="J59" s="537">
        <f>SUM(J6:M58)</f>
        <v>0</v>
      </c>
      <c r="K59" s="538"/>
      <c r="L59" s="538"/>
      <c r="M59" s="539"/>
      <c r="N59" s="323" t="s">
        <v>168</v>
      </c>
      <c r="O59" s="322">
        <f>SUM(O8:O58)</f>
        <v>0</v>
      </c>
      <c r="P59" s="322">
        <f>SUM(P8:P58)</f>
        <v>0</v>
      </c>
    </row>
  </sheetData>
  <sheetProtection password="9DBB" sheet="1" objects="1" scenarios="1"/>
  <mergeCells count="108">
    <mergeCell ref="B6:I6"/>
    <mergeCell ref="B7:I7"/>
    <mergeCell ref="B8:I8"/>
    <mergeCell ref="B9:I9"/>
    <mergeCell ref="B15:I15"/>
    <mergeCell ref="B16:I16"/>
    <mergeCell ref="B17:I17"/>
    <mergeCell ref="B18:I18"/>
    <mergeCell ref="B10:I10"/>
    <mergeCell ref="B11:I11"/>
    <mergeCell ref="B12:I12"/>
    <mergeCell ref="B13:I13"/>
    <mergeCell ref="B23:I23"/>
    <mergeCell ref="B24:I24"/>
    <mergeCell ref="B25:I25"/>
    <mergeCell ref="B26:I26"/>
    <mergeCell ref="B19:I19"/>
    <mergeCell ref="B20:I20"/>
    <mergeCell ref="B21:I21"/>
    <mergeCell ref="B22:I22"/>
    <mergeCell ref="B31:I31"/>
    <mergeCell ref="B32:I32"/>
    <mergeCell ref="B33:I33"/>
    <mergeCell ref="B34:I34"/>
    <mergeCell ref="B27:I27"/>
    <mergeCell ref="B28:I28"/>
    <mergeCell ref="B29:I29"/>
    <mergeCell ref="B30:I30"/>
    <mergeCell ref="B39:I39"/>
    <mergeCell ref="B40:I40"/>
    <mergeCell ref="B41:I41"/>
    <mergeCell ref="B42:I42"/>
    <mergeCell ref="B35:I35"/>
    <mergeCell ref="B36:I36"/>
    <mergeCell ref="B37:I37"/>
    <mergeCell ref="B38:I38"/>
    <mergeCell ref="B47:I47"/>
    <mergeCell ref="B48:I48"/>
    <mergeCell ref="B49:I49"/>
    <mergeCell ref="B50:I50"/>
    <mergeCell ref="B43:I43"/>
    <mergeCell ref="B44:I44"/>
    <mergeCell ref="B45:I45"/>
    <mergeCell ref="B46:I46"/>
    <mergeCell ref="B55:I55"/>
    <mergeCell ref="B56:I56"/>
    <mergeCell ref="B57:I57"/>
    <mergeCell ref="B58:I58"/>
    <mergeCell ref="B51:I51"/>
    <mergeCell ref="B52:I52"/>
    <mergeCell ref="B53:I53"/>
    <mergeCell ref="B54:I54"/>
    <mergeCell ref="B59:I59"/>
    <mergeCell ref="B14:I14"/>
    <mergeCell ref="J6:M6"/>
    <mergeCell ref="J7:M7"/>
    <mergeCell ref="J8:M8"/>
    <mergeCell ref="J9:M9"/>
    <mergeCell ref="J10:M10"/>
    <mergeCell ref="J11:M11"/>
    <mergeCell ref="J12:M12"/>
    <mergeCell ref="J13:M13"/>
    <mergeCell ref="J18:M18"/>
    <mergeCell ref="J19:M19"/>
    <mergeCell ref="J20:M20"/>
    <mergeCell ref="J21:M21"/>
    <mergeCell ref="J14:M14"/>
    <mergeCell ref="J15:M15"/>
    <mergeCell ref="J16:M16"/>
    <mergeCell ref="J17:M17"/>
    <mergeCell ref="J26:M26"/>
    <mergeCell ref="J27:M27"/>
    <mergeCell ref="J28:M28"/>
    <mergeCell ref="J29:M29"/>
    <mergeCell ref="J22:M22"/>
    <mergeCell ref="J23:M23"/>
    <mergeCell ref="J24:M24"/>
    <mergeCell ref="J25:M25"/>
    <mergeCell ref="J34:M34"/>
    <mergeCell ref="J35:M35"/>
    <mergeCell ref="J36:M36"/>
    <mergeCell ref="J37:M37"/>
    <mergeCell ref="J30:M30"/>
    <mergeCell ref="J31:M31"/>
    <mergeCell ref="J32:M32"/>
    <mergeCell ref="J33:M33"/>
    <mergeCell ref="J42:M42"/>
    <mergeCell ref="J43:M43"/>
    <mergeCell ref="J44:M44"/>
    <mergeCell ref="J45:M45"/>
    <mergeCell ref="J38:M38"/>
    <mergeCell ref="J39:M39"/>
    <mergeCell ref="J40:M40"/>
    <mergeCell ref="J41:M41"/>
    <mergeCell ref="J50:M50"/>
    <mergeCell ref="J59:M59"/>
    <mergeCell ref="J54:M54"/>
    <mergeCell ref="J55:M55"/>
    <mergeCell ref="J56:M56"/>
    <mergeCell ref="J51:M51"/>
    <mergeCell ref="J52:M52"/>
    <mergeCell ref="J53:M53"/>
    <mergeCell ref="J46:M46"/>
    <mergeCell ref="J47:M47"/>
    <mergeCell ref="J48:M48"/>
    <mergeCell ref="J49:M49"/>
    <mergeCell ref="J57:M57"/>
    <mergeCell ref="J58:M58"/>
  </mergeCells>
  <phoneticPr fontId="0" type="noConversion"/>
  <printOptions horizontalCentered="1" verticalCentered="1" gridLinesSet="0"/>
  <pageMargins left="0" right="0" top="0" bottom="0" header="0.31" footer="0.5"/>
  <pageSetup scale="94" firstPageNumber="0" orientation="portrait" useFirstPageNumber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FYI</vt:lpstr>
      <vt:lpstr>FRONTPG1</vt:lpstr>
      <vt:lpstr>FRONTPG2</vt:lpstr>
      <vt:lpstr>BACKPG1 </vt:lpstr>
      <vt:lpstr>BACKPG2</vt:lpstr>
      <vt:lpstr>BACKPG3</vt:lpstr>
      <vt:lpstr>'BACKPG1 '!BPTOTL1</vt:lpstr>
      <vt:lpstr>cobj_tot</vt:lpstr>
      <vt:lpstr>'BACKPG1 '!Criteria</vt:lpstr>
      <vt:lpstr>'BACKPG1 '!Database</vt:lpstr>
      <vt:lpstr>FRONT_TL</vt:lpstr>
      <vt:lpstr>FRONTP1</vt:lpstr>
      <vt:lpstr>FRONTP2</vt:lpstr>
      <vt:lpstr>'BACKPG1 '!Print_Area</vt:lpstr>
      <vt:lpstr>BACKPG2!Print_Area</vt:lpstr>
      <vt:lpstr>BACKPG3!Print_Area</vt:lpstr>
      <vt:lpstr>FRONTPG1!Print_Area</vt:lpstr>
      <vt:lpstr>FRONTPG2!Print_Area</vt:lpstr>
      <vt:lpstr>FYI!Print_Area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VOUCHER FORM</dc:title>
  <dc:creator>Debbi Bennett</dc:creator>
  <cp:lastModifiedBy>Angela V Petit</cp:lastModifiedBy>
  <cp:lastPrinted>2005-01-27T15:15:52Z</cp:lastPrinted>
  <dcterms:created xsi:type="dcterms:W3CDTF">1998-08-14T13:32:17Z</dcterms:created>
  <dcterms:modified xsi:type="dcterms:W3CDTF">2021-03-15T17:29:07Z</dcterms:modified>
</cp:coreProperties>
</file>